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kbolan\Desktop\"/>
    </mc:Choice>
  </mc:AlternateContent>
  <xr:revisionPtr revIDLastSave="0" documentId="13_ncr:1_{B42D07AD-5EDD-4203-984D-98AD6566B34E}" xr6:coauthVersionLast="36" xr6:coauthVersionMax="36" xr10:uidLastSave="{00000000-0000-0000-0000-000000000000}"/>
  <bookViews>
    <workbookView xWindow="0" yWindow="0" windowWidth="23040" windowHeight="8772" tabRatio="496" xr2:uid="{00000000-000D-0000-FFFF-FFFF00000000}"/>
  </bookViews>
  <sheets>
    <sheet name="Base" sheetId="1" r:id="rId1"/>
    <sheet name="Inflated" sheetId="2" r:id="rId2"/>
  </sheets>
  <definedNames>
    <definedName name="_xlnm.Print_Titles" localSheetId="0">Base!$3:$3</definedName>
    <definedName name="_xlnm.Print_Titles" localSheetId="1">Inflated!$3:$3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D6" i="1"/>
  <c r="X6" i="1" s="1"/>
  <c r="D7" i="1"/>
  <c r="X7" i="1" s="1"/>
  <c r="D5" i="1" l="1"/>
  <c r="X5" i="1" s="1"/>
  <c r="D25" i="2"/>
  <c r="C25" i="2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C21" i="1"/>
  <c r="X25" i="1"/>
  <c r="D32" i="2" l="1"/>
  <c r="C32" i="2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C28" i="1"/>
  <c r="X32" i="1"/>
  <c r="D49" i="2" l="1"/>
  <c r="X68" i="1" l="1"/>
  <c r="X69" i="1"/>
  <c r="X70" i="1"/>
  <c r="X72" i="1"/>
  <c r="X74" i="1"/>
  <c r="X76" i="1"/>
  <c r="X77" i="1"/>
  <c r="X79" i="1"/>
  <c r="X80" i="1"/>
  <c r="X82" i="1"/>
  <c r="X84" i="1"/>
  <c r="X86" i="1"/>
  <c r="X87" i="1"/>
  <c r="X89" i="1"/>
  <c r="X91" i="1"/>
  <c r="X93" i="1"/>
  <c r="X94" i="1"/>
  <c r="X56" i="1"/>
  <c r="X58" i="1"/>
  <c r="X59" i="1"/>
  <c r="X61" i="1"/>
  <c r="X63" i="1"/>
  <c r="X54" i="1"/>
  <c r="X9" i="1"/>
  <c r="X10" i="1"/>
  <c r="X11" i="1"/>
  <c r="X12" i="1"/>
  <c r="X13" i="1"/>
  <c r="X15" i="1"/>
  <c r="X16" i="1"/>
  <c r="X17" i="1"/>
  <c r="X19" i="1"/>
  <c r="X20" i="1"/>
  <c r="X21" i="1"/>
  <c r="X22" i="1"/>
  <c r="X23" i="1"/>
  <c r="X24" i="1"/>
  <c r="X27" i="1"/>
  <c r="X29" i="1"/>
  <c r="X30" i="1"/>
  <c r="X31" i="1"/>
  <c r="X34" i="1"/>
  <c r="X36" i="1"/>
  <c r="X38" i="1"/>
  <c r="X40" i="1"/>
  <c r="X42" i="1"/>
  <c r="X43" i="1"/>
  <c r="X44" i="1"/>
  <c r="X45" i="1"/>
  <c r="X47" i="1"/>
  <c r="X48" i="1"/>
  <c r="X49" i="1"/>
  <c r="W92" i="1"/>
  <c r="W90" i="1"/>
  <c r="W88" i="1"/>
  <c r="W85" i="1"/>
  <c r="W83" i="1"/>
  <c r="W81" i="1"/>
  <c r="W78" i="1"/>
  <c r="W75" i="1"/>
  <c r="W96" i="1" s="1"/>
  <c r="W73" i="1"/>
  <c r="W71" i="1"/>
  <c r="W67" i="1"/>
  <c r="W62" i="1"/>
  <c r="W60" i="1"/>
  <c r="W57" i="1"/>
  <c r="W55" i="1"/>
  <c r="W53" i="1"/>
  <c r="W65" i="1" s="1"/>
  <c r="W46" i="1"/>
  <c r="W41" i="1"/>
  <c r="W39" i="1"/>
  <c r="W37" i="1"/>
  <c r="W35" i="1"/>
  <c r="W33" i="1"/>
  <c r="W26" i="1"/>
  <c r="W18" i="1"/>
  <c r="W14" i="1"/>
  <c r="W8" i="1"/>
  <c r="W51" i="1" l="1"/>
  <c r="W98" i="1" s="1"/>
  <c r="F2" i="1"/>
  <c r="G2" i="1" s="1"/>
  <c r="E2" i="1"/>
  <c r="E2" i="2" s="1"/>
  <c r="D84" i="2"/>
  <c r="D83" i="2" s="1"/>
  <c r="D94" i="2"/>
  <c r="D93" i="2"/>
  <c r="D91" i="2"/>
  <c r="D90" i="2" s="1"/>
  <c r="D89" i="2"/>
  <c r="D87" i="2"/>
  <c r="D86" i="2"/>
  <c r="D82" i="2"/>
  <c r="D81" i="2" s="1"/>
  <c r="D80" i="2"/>
  <c r="D79" i="2"/>
  <c r="D77" i="2"/>
  <c r="D76" i="2"/>
  <c r="D74" i="2"/>
  <c r="D72" i="2"/>
  <c r="D71" i="2" s="1"/>
  <c r="D70" i="2"/>
  <c r="D69" i="2"/>
  <c r="D68" i="2"/>
  <c r="D63" i="2"/>
  <c r="D62" i="2" s="1"/>
  <c r="D61" i="2"/>
  <c r="D60" i="2" s="1"/>
  <c r="D59" i="2"/>
  <c r="D58" i="2"/>
  <c r="D56" i="2"/>
  <c r="D55" i="2" s="1"/>
  <c r="D54" i="2"/>
  <c r="D53" i="2" s="1"/>
  <c r="D48" i="2"/>
  <c r="D47" i="2"/>
  <c r="D45" i="2"/>
  <c r="D44" i="2"/>
  <c r="D43" i="2"/>
  <c r="D42" i="2"/>
  <c r="D40" i="2"/>
  <c r="D39" i="2" s="1"/>
  <c r="D38" i="2"/>
  <c r="D37" i="2" s="1"/>
  <c r="D36" i="2"/>
  <c r="D35" i="2" s="1"/>
  <c r="D34" i="2"/>
  <c r="D33" i="2" s="1"/>
  <c r="D31" i="2"/>
  <c r="D30" i="2"/>
  <c r="D29" i="2"/>
  <c r="D27" i="2"/>
  <c r="D26" i="2" s="1"/>
  <c r="D24" i="2"/>
  <c r="D23" i="2"/>
  <c r="D22" i="2"/>
  <c r="D20" i="2"/>
  <c r="D19" i="2"/>
  <c r="D17" i="2"/>
  <c r="D16" i="2"/>
  <c r="D15" i="2"/>
  <c r="D13" i="2"/>
  <c r="D12" i="2"/>
  <c r="D11" i="2"/>
  <c r="D10" i="2"/>
  <c r="D9" i="2"/>
  <c r="D7" i="2"/>
  <c r="D6" i="2"/>
  <c r="D88" i="2"/>
  <c r="C94" i="2"/>
  <c r="C93" i="2"/>
  <c r="C91" i="2"/>
  <c r="C90" i="2" s="1"/>
  <c r="C89" i="2"/>
  <c r="C88" i="2" s="1"/>
  <c r="C87" i="2"/>
  <c r="C86" i="2"/>
  <c r="C84" i="2"/>
  <c r="C82" i="2"/>
  <c r="C81" i="2" s="1"/>
  <c r="C80" i="2"/>
  <c r="C79" i="2"/>
  <c r="C77" i="2"/>
  <c r="C76" i="2"/>
  <c r="C74" i="2"/>
  <c r="C73" i="2" s="1"/>
  <c r="C72" i="2"/>
  <c r="C69" i="2"/>
  <c r="C70" i="2"/>
  <c r="C68" i="2"/>
  <c r="C63" i="2"/>
  <c r="C62" i="2" s="1"/>
  <c r="C61" i="2"/>
  <c r="C60" i="2" s="1"/>
  <c r="C59" i="2"/>
  <c r="C58" i="2"/>
  <c r="C56" i="2"/>
  <c r="C55" i="2" s="1"/>
  <c r="C54" i="2"/>
  <c r="C53" i="2" s="1"/>
  <c r="C48" i="2"/>
  <c r="C49" i="2"/>
  <c r="C47" i="2"/>
  <c r="C43" i="2"/>
  <c r="C44" i="2"/>
  <c r="C45" i="2"/>
  <c r="C42" i="2"/>
  <c r="C40" i="2"/>
  <c r="C39" i="2" s="1"/>
  <c r="C38" i="2"/>
  <c r="C37" i="2" s="1"/>
  <c r="C36" i="2"/>
  <c r="C35" i="2" s="1"/>
  <c r="C34" i="2"/>
  <c r="C33" i="2" s="1"/>
  <c r="C30" i="2"/>
  <c r="C31" i="2"/>
  <c r="C29" i="2"/>
  <c r="C27" i="2"/>
  <c r="C26" i="2" s="1"/>
  <c r="C23" i="2"/>
  <c r="C24" i="2"/>
  <c r="C22" i="2"/>
  <c r="C20" i="2"/>
  <c r="C19" i="2"/>
  <c r="C16" i="2"/>
  <c r="C17" i="2"/>
  <c r="C15" i="2"/>
  <c r="C10" i="2"/>
  <c r="C11" i="2"/>
  <c r="C12" i="2"/>
  <c r="C13" i="2"/>
  <c r="C9" i="2"/>
  <c r="C7" i="2"/>
  <c r="D73" i="2"/>
  <c r="E25" i="2" l="1"/>
  <c r="E44" i="2"/>
  <c r="E30" i="2"/>
  <c r="E17" i="2"/>
  <c r="E10" i="2"/>
  <c r="E19" i="2"/>
  <c r="E72" i="2"/>
  <c r="E71" i="2" s="1"/>
  <c r="E47" i="2"/>
  <c r="E38" i="2"/>
  <c r="E37" i="2" s="1"/>
  <c r="E36" i="2"/>
  <c r="E35" i="2" s="1"/>
  <c r="E80" i="2"/>
  <c r="E58" i="2"/>
  <c r="E42" i="2"/>
  <c r="E45" i="2"/>
  <c r="E27" i="2"/>
  <c r="E26" i="2" s="1"/>
  <c r="E23" i="2"/>
  <c r="E15" i="2"/>
  <c r="E13" i="2"/>
  <c r="E9" i="2"/>
  <c r="E49" i="2"/>
  <c r="H2" i="1"/>
  <c r="G2" i="2"/>
  <c r="G38" i="2" s="1"/>
  <c r="G37" i="2" s="1"/>
  <c r="D21" i="2"/>
  <c r="C21" i="2"/>
  <c r="F2" i="2"/>
  <c r="C28" i="2"/>
  <c r="F20" i="2"/>
  <c r="D28" i="2"/>
  <c r="E82" i="2"/>
  <c r="E81" i="2" s="1"/>
  <c r="E32" i="2"/>
  <c r="F91" i="2"/>
  <c r="F90" i="2" s="1"/>
  <c r="F32" i="2"/>
  <c r="E70" i="2"/>
  <c r="E94" i="2"/>
  <c r="C57" i="2"/>
  <c r="E6" i="2"/>
  <c r="G10" i="2"/>
  <c r="E11" i="2"/>
  <c r="E20" i="2"/>
  <c r="E18" i="2" s="1"/>
  <c r="G23" i="2"/>
  <c r="E31" i="2"/>
  <c r="E29" i="2"/>
  <c r="E40" i="2"/>
  <c r="E39" i="2" s="1"/>
  <c r="G42" i="2"/>
  <c r="G47" i="2"/>
  <c r="E54" i="2"/>
  <c r="E53" i="2" s="1"/>
  <c r="E61" i="2"/>
  <c r="E60" i="2" s="1"/>
  <c r="G72" i="2"/>
  <c r="G71" i="2" s="1"/>
  <c r="E77" i="2"/>
  <c r="G82" i="2"/>
  <c r="G81" i="2" s="1"/>
  <c r="E89" i="2"/>
  <c r="E88" i="2" s="1"/>
  <c r="E93" i="2"/>
  <c r="E7" i="2"/>
  <c r="E12" i="2"/>
  <c r="E16" i="2"/>
  <c r="E24" i="2"/>
  <c r="E22" i="2"/>
  <c r="G29" i="2"/>
  <c r="E34" i="2"/>
  <c r="E33" i="2" s="1"/>
  <c r="G40" i="2"/>
  <c r="G39" i="2" s="1"/>
  <c r="E43" i="2"/>
  <c r="E41" i="2" s="1"/>
  <c r="E48" i="2"/>
  <c r="E56" i="2"/>
  <c r="E55" i="2" s="1"/>
  <c r="E59" i="2"/>
  <c r="G61" i="2"/>
  <c r="G60" i="2" s="1"/>
  <c r="E63" i="2"/>
  <c r="E62" i="2" s="1"/>
  <c r="E69" i="2"/>
  <c r="E74" i="2"/>
  <c r="E73" i="2" s="1"/>
  <c r="E79" i="2"/>
  <c r="E78" i="2" s="1"/>
  <c r="E87" i="2"/>
  <c r="F6" i="2"/>
  <c r="F7" i="2"/>
  <c r="F9" i="2"/>
  <c r="F10" i="2"/>
  <c r="F11" i="2"/>
  <c r="F12" i="2"/>
  <c r="F13" i="2"/>
  <c r="F17" i="2"/>
  <c r="F19" i="2"/>
  <c r="F18" i="2" s="1"/>
  <c r="F30" i="2"/>
  <c r="F43" i="2"/>
  <c r="F49" i="2"/>
  <c r="F69" i="2"/>
  <c r="F72" i="2"/>
  <c r="F71" i="2" s="1"/>
  <c r="F86" i="2"/>
  <c r="F94" i="2"/>
  <c r="F93" i="2"/>
  <c r="F89" i="2"/>
  <c r="F88" i="2" s="1"/>
  <c r="F23" i="2"/>
  <c r="F15" i="2"/>
  <c r="F24" i="2"/>
  <c r="F45" i="2"/>
  <c r="F47" i="2"/>
  <c r="F54" i="2"/>
  <c r="F53" i="2" s="1"/>
  <c r="F56" i="2"/>
  <c r="F55" i="2" s="1"/>
  <c r="F58" i="2"/>
  <c r="F61" i="2"/>
  <c r="F60" i="2" s="1"/>
  <c r="F63" i="2"/>
  <c r="F62" i="2" s="1"/>
  <c r="F68" i="2"/>
  <c r="F82" i="2"/>
  <c r="F81" i="2" s="1"/>
  <c r="F87" i="2"/>
  <c r="F70" i="2"/>
  <c r="F77" i="2"/>
  <c r="F80" i="2"/>
  <c r="F84" i="2"/>
  <c r="F83" i="2" s="1"/>
  <c r="F16" i="2"/>
  <c r="F22" i="2"/>
  <c r="F27" i="2"/>
  <c r="F26" i="2" s="1"/>
  <c r="F29" i="2"/>
  <c r="F34" i="2"/>
  <c r="F33" i="2" s="1"/>
  <c r="F36" i="2"/>
  <c r="F35" i="2" s="1"/>
  <c r="F38" i="2"/>
  <c r="F37" i="2" s="1"/>
  <c r="F40" i="2"/>
  <c r="F39" i="2" s="1"/>
  <c r="F42" i="2"/>
  <c r="F48" i="2"/>
  <c r="F59" i="2"/>
  <c r="F74" i="2"/>
  <c r="F73" i="2" s="1"/>
  <c r="F76" i="2"/>
  <c r="F79" i="2"/>
  <c r="G76" i="2"/>
  <c r="E68" i="2"/>
  <c r="E76" i="2"/>
  <c r="E75" i="2" s="1"/>
  <c r="G86" i="2"/>
  <c r="E84" i="2"/>
  <c r="E83" i="2" s="1"/>
  <c r="E86" i="2"/>
  <c r="E91" i="2"/>
  <c r="E90" i="2" s="1"/>
  <c r="D5" i="2"/>
  <c r="D46" i="2"/>
  <c r="D78" i="2"/>
  <c r="C67" i="2"/>
  <c r="C5" i="2"/>
  <c r="C78" i="2"/>
  <c r="C71" i="2"/>
  <c r="C85" i="2"/>
  <c r="C92" i="2"/>
  <c r="C18" i="2"/>
  <c r="D67" i="2"/>
  <c r="D75" i="2"/>
  <c r="D85" i="2"/>
  <c r="C75" i="2"/>
  <c r="C8" i="2"/>
  <c r="C41" i="2"/>
  <c r="C83" i="2"/>
  <c r="D41" i="2"/>
  <c r="D18" i="2"/>
  <c r="D14" i="2"/>
  <c r="D92" i="2"/>
  <c r="D57" i="2"/>
  <c r="D65" i="2" s="1"/>
  <c r="D8" i="2"/>
  <c r="C46" i="2"/>
  <c r="C14" i="2"/>
  <c r="C65" i="2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C88" i="1"/>
  <c r="H85" i="1"/>
  <c r="E85" i="2" l="1"/>
  <c r="G93" i="2"/>
  <c r="G44" i="2"/>
  <c r="G94" i="2"/>
  <c r="G92" i="2" s="1"/>
  <c r="G70" i="2"/>
  <c r="G15" i="2"/>
  <c r="G14" i="2" s="1"/>
  <c r="G79" i="2"/>
  <c r="G58" i="2"/>
  <c r="G17" i="2"/>
  <c r="G89" i="2"/>
  <c r="G88" i="2" s="1"/>
  <c r="G32" i="2"/>
  <c r="G87" i="2"/>
  <c r="G85" i="2" s="1"/>
  <c r="G49" i="2"/>
  <c r="G11" i="2"/>
  <c r="G77" i="2"/>
  <c r="G54" i="2"/>
  <c r="G53" i="2" s="1"/>
  <c r="G6" i="2"/>
  <c r="G5" i="2" s="1"/>
  <c r="G68" i="2"/>
  <c r="X88" i="1"/>
  <c r="E46" i="2"/>
  <c r="E14" i="2"/>
  <c r="E57" i="2"/>
  <c r="G25" i="2"/>
  <c r="G84" i="2"/>
  <c r="G83" i="2" s="1"/>
  <c r="G74" i="2"/>
  <c r="G73" i="2" s="1"/>
  <c r="G36" i="2"/>
  <c r="G35" i="2" s="1"/>
  <c r="G19" i="2"/>
  <c r="G91" i="2"/>
  <c r="G90" i="2" s="1"/>
  <c r="G63" i="2"/>
  <c r="G62" i="2" s="1"/>
  <c r="G16" i="2"/>
  <c r="G30" i="2"/>
  <c r="G22" i="2"/>
  <c r="G20" i="2"/>
  <c r="G12" i="2"/>
  <c r="G7" i="2"/>
  <c r="G80" i="2"/>
  <c r="G78" i="2" s="1"/>
  <c r="G43" i="2"/>
  <c r="G27" i="2"/>
  <c r="G26" i="2" s="1"/>
  <c r="G24" i="2"/>
  <c r="G69" i="2"/>
  <c r="G67" i="2" s="1"/>
  <c r="G56" i="2"/>
  <c r="G55" i="2" s="1"/>
  <c r="G48" i="2"/>
  <c r="G34" i="2"/>
  <c r="G33" i="2" s="1"/>
  <c r="G31" i="2"/>
  <c r="G59" i="2"/>
  <c r="G57" i="2" s="1"/>
  <c r="G45" i="2"/>
  <c r="G41" i="2" s="1"/>
  <c r="G13" i="2"/>
  <c r="G9" i="2"/>
  <c r="G8" i="2" s="1"/>
  <c r="F31" i="2"/>
  <c r="F25" i="2"/>
  <c r="F21" i="2" s="1"/>
  <c r="F44" i="2"/>
  <c r="F41" i="2" s="1"/>
  <c r="I2" i="1"/>
  <c r="H2" i="2"/>
  <c r="E21" i="2"/>
  <c r="F78" i="2"/>
  <c r="F92" i="2"/>
  <c r="E8" i="2"/>
  <c r="E28" i="2"/>
  <c r="F28" i="2"/>
  <c r="F75" i="2"/>
  <c r="G46" i="2"/>
  <c r="E67" i="2"/>
  <c r="E92" i="2"/>
  <c r="F14" i="2"/>
  <c r="F8" i="2"/>
  <c r="F5" i="2"/>
  <c r="E65" i="2"/>
  <c r="G65" i="2"/>
  <c r="F57" i="2"/>
  <c r="F65" i="2" s="1"/>
  <c r="F67" i="2"/>
  <c r="C96" i="2"/>
  <c r="F46" i="2"/>
  <c r="E5" i="2"/>
  <c r="D96" i="2"/>
  <c r="G75" i="2"/>
  <c r="F85" i="2"/>
  <c r="C51" i="2"/>
  <c r="D51" i="2"/>
  <c r="S8" i="1"/>
  <c r="G21" i="2" l="1"/>
  <c r="G28" i="2"/>
  <c r="E96" i="2"/>
  <c r="G18" i="2"/>
  <c r="H25" i="2"/>
  <c r="H6" i="2"/>
  <c r="H20" i="2"/>
  <c r="H94" i="2"/>
  <c r="H68" i="2"/>
  <c r="H74" i="2"/>
  <c r="H73" i="2" s="1"/>
  <c r="H80" i="2"/>
  <c r="H30" i="2"/>
  <c r="H87" i="2"/>
  <c r="H43" i="2"/>
  <c r="H77" i="2"/>
  <c r="H22" i="2"/>
  <c r="H45" i="2"/>
  <c r="H24" i="2"/>
  <c r="H9" i="2"/>
  <c r="H29" i="2"/>
  <c r="H91" i="2"/>
  <c r="H90" i="2" s="1"/>
  <c r="H48" i="2"/>
  <c r="H69" i="2"/>
  <c r="H7" i="2"/>
  <c r="H32" i="2"/>
  <c r="H86" i="2"/>
  <c r="H70" i="2"/>
  <c r="H89" i="2"/>
  <c r="H88" i="2" s="1"/>
  <c r="H72" i="2"/>
  <c r="H71" i="2" s="1"/>
  <c r="H59" i="2"/>
  <c r="H63" i="2"/>
  <c r="H62" i="2" s="1"/>
  <c r="H34" i="2"/>
  <c r="H33" i="2" s="1"/>
  <c r="H61" i="2"/>
  <c r="H60" i="2" s="1"/>
  <c r="H19" i="2"/>
  <c r="H18" i="2" s="1"/>
  <c r="H15" i="2"/>
  <c r="H16" i="2"/>
  <c r="H42" i="2"/>
  <c r="H54" i="2"/>
  <c r="H53" i="2" s="1"/>
  <c r="H76" i="2"/>
  <c r="H75" i="2" s="1"/>
  <c r="H49" i="2"/>
  <c r="H31" i="2"/>
  <c r="H13" i="2"/>
  <c r="H93" i="2"/>
  <c r="H79" i="2"/>
  <c r="H58" i="2"/>
  <c r="H57" i="2" s="1"/>
  <c r="H84" i="2"/>
  <c r="H83" i="2" s="1"/>
  <c r="H44" i="2"/>
  <c r="H47" i="2"/>
  <c r="H46" i="2" s="1"/>
  <c r="H56" i="2"/>
  <c r="H55" i="2" s="1"/>
  <c r="H27" i="2"/>
  <c r="H26" i="2" s="1"/>
  <c r="H40" i="2"/>
  <c r="H39" i="2" s="1"/>
  <c r="H12" i="2"/>
  <c r="H17" i="2"/>
  <c r="H11" i="2"/>
  <c r="H10" i="2"/>
  <c r="H82" i="2"/>
  <c r="H81" i="2" s="1"/>
  <c r="H36" i="2"/>
  <c r="H35" i="2" s="1"/>
  <c r="H23" i="2"/>
  <c r="H38" i="2"/>
  <c r="H37" i="2" s="1"/>
  <c r="J2" i="1"/>
  <c r="I2" i="2"/>
  <c r="E51" i="2"/>
  <c r="G51" i="2"/>
  <c r="G96" i="2"/>
  <c r="F51" i="2"/>
  <c r="F96" i="2"/>
  <c r="E98" i="2"/>
  <c r="C98" i="2"/>
  <c r="D98" i="2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C62" i="1"/>
  <c r="H78" i="2" l="1"/>
  <c r="H28" i="2"/>
  <c r="H21" i="2"/>
  <c r="H85" i="2"/>
  <c r="H92" i="2"/>
  <c r="H14" i="2"/>
  <c r="H8" i="2"/>
  <c r="K2" i="1"/>
  <c r="J2" i="2"/>
  <c r="H5" i="2"/>
  <c r="X62" i="1"/>
  <c r="I32" i="2"/>
  <c r="I25" i="2"/>
  <c r="I84" i="2"/>
  <c r="I83" i="2" s="1"/>
  <c r="I79" i="2"/>
  <c r="I80" i="2"/>
  <c r="I63" i="2"/>
  <c r="I62" i="2" s="1"/>
  <c r="I48" i="2"/>
  <c r="I74" i="2"/>
  <c r="I73" i="2" s="1"/>
  <c r="I54" i="2"/>
  <c r="I53" i="2" s="1"/>
  <c r="I31" i="2"/>
  <c r="I38" i="2"/>
  <c r="I37" i="2" s="1"/>
  <c r="I23" i="2"/>
  <c r="I36" i="2"/>
  <c r="I35" i="2" s="1"/>
  <c r="I6" i="2"/>
  <c r="I58" i="2"/>
  <c r="I44" i="2"/>
  <c r="I30" i="2"/>
  <c r="I20" i="2"/>
  <c r="I16" i="2"/>
  <c r="I86" i="2"/>
  <c r="I56" i="2"/>
  <c r="I55" i="2" s="1"/>
  <c r="I29" i="2"/>
  <c r="I49" i="2"/>
  <c r="I82" i="2"/>
  <c r="I81" i="2" s="1"/>
  <c r="I76" i="2"/>
  <c r="I77" i="2"/>
  <c r="I59" i="2"/>
  <c r="I43" i="2"/>
  <c r="I42" i="2"/>
  <c r="I22" i="2"/>
  <c r="I12" i="2"/>
  <c r="I45" i="2"/>
  <c r="I69" i="2"/>
  <c r="I61" i="2"/>
  <c r="I60" i="2" s="1"/>
  <c r="I27" i="2"/>
  <c r="I26" i="2" s="1"/>
  <c r="I7" i="2"/>
  <c r="I94" i="2"/>
  <c r="I93" i="2"/>
  <c r="I72" i="2"/>
  <c r="I71" i="2" s="1"/>
  <c r="I70" i="2"/>
  <c r="I34" i="2"/>
  <c r="I33" i="2" s="1"/>
  <c r="I68" i="2"/>
  <c r="I40" i="2"/>
  <c r="I39" i="2" s="1"/>
  <c r="I19" i="2"/>
  <c r="I18" i="2" s="1"/>
  <c r="I24" i="2"/>
  <c r="I9" i="2"/>
  <c r="I13" i="2"/>
  <c r="I11" i="2"/>
  <c r="I17" i="2"/>
  <c r="I89" i="2"/>
  <c r="I88" i="2" s="1"/>
  <c r="I87" i="2"/>
  <c r="I91" i="2"/>
  <c r="I90" i="2" s="1"/>
  <c r="I15" i="2"/>
  <c r="I10" i="2"/>
  <c r="I47" i="2"/>
  <c r="H65" i="2"/>
  <c r="H41" i="2"/>
  <c r="H67" i="2"/>
  <c r="H96" i="2" s="1"/>
  <c r="G98" i="2"/>
  <c r="F98" i="2"/>
  <c r="D78" i="1"/>
  <c r="I14" i="2" l="1"/>
  <c r="I41" i="2"/>
  <c r="I46" i="2"/>
  <c r="L2" i="1"/>
  <c r="K2" i="2"/>
  <c r="I85" i="2"/>
  <c r="I78" i="2"/>
  <c r="I57" i="2"/>
  <c r="I65" i="2" s="1"/>
  <c r="H51" i="2"/>
  <c r="H98" i="2" s="1"/>
  <c r="I8" i="2"/>
  <c r="I67" i="2"/>
  <c r="I92" i="2"/>
  <c r="I21" i="2"/>
  <c r="I75" i="2"/>
  <c r="I28" i="2"/>
  <c r="I5" i="2"/>
  <c r="J32" i="2"/>
  <c r="J25" i="2"/>
  <c r="J77" i="2"/>
  <c r="J89" i="2"/>
  <c r="J88" i="2" s="1"/>
  <c r="J74" i="2"/>
  <c r="J73" i="2" s="1"/>
  <c r="J68" i="2"/>
  <c r="J29" i="2"/>
  <c r="J48" i="2"/>
  <c r="J47" i="2"/>
  <c r="J24" i="2"/>
  <c r="J13" i="2"/>
  <c r="J22" i="2"/>
  <c r="J7" i="2"/>
  <c r="J10" i="2"/>
  <c r="J15" i="2"/>
  <c r="J63" i="2"/>
  <c r="J62" i="2" s="1"/>
  <c r="J40" i="2"/>
  <c r="J39" i="2" s="1"/>
  <c r="J38" i="2"/>
  <c r="J37" i="2" s="1"/>
  <c r="J20" i="2"/>
  <c r="J34" i="2"/>
  <c r="J33" i="2" s="1"/>
  <c r="J93" i="2"/>
  <c r="J72" i="2"/>
  <c r="J71" i="2" s="1"/>
  <c r="J84" i="2"/>
  <c r="J83" i="2" s="1"/>
  <c r="J61" i="2"/>
  <c r="J60" i="2" s="1"/>
  <c r="J54" i="2"/>
  <c r="J53" i="2" s="1"/>
  <c r="J79" i="2"/>
  <c r="J43" i="2"/>
  <c r="J49" i="2"/>
  <c r="J17" i="2"/>
  <c r="J6" i="2"/>
  <c r="J19" i="2"/>
  <c r="J18" i="2" s="1"/>
  <c r="J59" i="2"/>
  <c r="J23" i="2"/>
  <c r="J27" i="2"/>
  <c r="J26" i="2" s="1"/>
  <c r="J80" i="2"/>
  <c r="J86" i="2"/>
  <c r="J58" i="2"/>
  <c r="J11" i="2"/>
  <c r="J87" i="2"/>
  <c r="J69" i="2"/>
  <c r="J82" i="2"/>
  <c r="J81" i="2" s="1"/>
  <c r="J94" i="2"/>
  <c r="J42" i="2"/>
  <c r="J41" i="2" s="1"/>
  <c r="J70" i="2"/>
  <c r="J76" i="2"/>
  <c r="J45" i="2"/>
  <c r="J36" i="2"/>
  <c r="J35" i="2" s="1"/>
  <c r="J30" i="2"/>
  <c r="J16" i="2"/>
  <c r="J44" i="2"/>
  <c r="J12" i="2"/>
  <c r="J91" i="2"/>
  <c r="J90" i="2" s="1"/>
  <c r="J56" i="2"/>
  <c r="J55" i="2" s="1"/>
  <c r="J31" i="2"/>
  <c r="J9" i="2"/>
  <c r="J8" i="2" s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C60" i="1"/>
  <c r="J57" i="2" l="1"/>
  <c r="J75" i="2"/>
  <c r="J92" i="2"/>
  <c r="J46" i="2"/>
  <c r="J85" i="2"/>
  <c r="K32" i="2"/>
  <c r="K25" i="2"/>
  <c r="K91" i="2"/>
  <c r="K90" i="2" s="1"/>
  <c r="K87" i="2"/>
  <c r="K94" i="2"/>
  <c r="K68" i="2"/>
  <c r="K82" i="2"/>
  <c r="K81" i="2" s="1"/>
  <c r="K45" i="2"/>
  <c r="K42" i="2"/>
  <c r="K44" i="2"/>
  <c r="K34" i="2"/>
  <c r="K33" i="2" s="1"/>
  <c r="K24" i="2"/>
  <c r="K56" i="2"/>
  <c r="K55" i="2" s="1"/>
  <c r="K15" i="2"/>
  <c r="K11" i="2"/>
  <c r="K22" i="2"/>
  <c r="K74" i="2"/>
  <c r="K73" i="2" s="1"/>
  <c r="K86" i="2"/>
  <c r="K85" i="2" s="1"/>
  <c r="K70" i="2"/>
  <c r="K38" i="2"/>
  <c r="K37" i="2" s="1"/>
  <c r="K36" i="2"/>
  <c r="K35" i="2" s="1"/>
  <c r="K13" i="2"/>
  <c r="K29" i="2"/>
  <c r="K7" i="2"/>
  <c r="K76" i="2"/>
  <c r="K54" i="2"/>
  <c r="K53" i="2" s="1"/>
  <c r="K40" i="2"/>
  <c r="K39" i="2" s="1"/>
  <c r="K9" i="2"/>
  <c r="K80" i="2"/>
  <c r="K63" i="2"/>
  <c r="K62" i="2" s="1"/>
  <c r="K16" i="2"/>
  <c r="K48" i="2"/>
  <c r="K17" i="2"/>
  <c r="K89" i="2"/>
  <c r="K88" i="2" s="1"/>
  <c r="K59" i="2"/>
  <c r="K6" i="2"/>
  <c r="K5" i="2" s="1"/>
  <c r="K31" i="2"/>
  <c r="K61" i="2"/>
  <c r="K60" i="2" s="1"/>
  <c r="K77" i="2"/>
  <c r="K79" i="2"/>
  <c r="K58" i="2"/>
  <c r="K57" i="2" s="1"/>
  <c r="K47" i="2"/>
  <c r="K84" i="2"/>
  <c r="K83" i="2" s="1"/>
  <c r="K69" i="2"/>
  <c r="K30" i="2"/>
  <c r="K43" i="2"/>
  <c r="K10" i="2"/>
  <c r="K27" i="2"/>
  <c r="K26" i="2" s="1"/>
  <c r="K12" i="2"/>
  <c r="K19" i="2"/>
  <c r="K93" i="2"/>
  <c r="K72" i="2"/>
  <c r="K71" i="2" s="1"/>
  <c r="K49" i="2"/>
  <c r="K20" i="2"/>
  <c r="K23" i="2"/>
  <c r="X60" i="1"/>
  <c r="J14" i="2"/>
  <c r="J28" i="2"/>
  <c r="I51" i="2"/>
  <c r="M2" i="1"/>
  <c r="L2" i="2"/>
  <c r="J65" i="2"/>
  <c r="J5" i="2"/>
  <c r="J78" i="2"/>
  <c r="J67" i="2"/>
  <c r="J96" i="2" s="1"/>
  <c r="J21" i="2"/>
  <c r="I96" i="2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C92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C90" i="1"/>
  <c r="D85" i="1"/>
  <c r="E85" i="1"/>
  <c r="F85" i="1"/>
  <c r="G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C85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C83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C81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C78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C75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C73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C71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Q96" i="1" s="1"/>
  <c r="R67" i="1"/>
  <c r="S67" i="1"/>
  <c r="T67" i="1"/>
  <c r="U67" i="1"/>
  <c r="V67" i="1"/>
  <c r="C6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C57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C55" i="1"/>
  <c r="D53" i="1"/>
  <c r="E53" i="1"/>
  <c r="F53" i="1"/>
  <c r="G53" i="1"/>
  <c r="H53" i="1"/>
  <c r="I53" i="1"/>
  <c r="J53" i="1"/>
  <c r="J65" i="1" s="1"/>
  <c r="K53" i="1"/>
  <c r="L53" i="1"/>
  <c r="M53" i="1"/>
  <c r="N53" i="1"/>
  <c r="O53" i="1"/>
  <c r="P53" i="1"/>
  <c r="Q53" i="1"/>
  <c r="R53" i="1"/>
  <c r="S53" i="1"/>
  <c r="T53" i="1"/>
  <c r="U53" i="1"/>
  <c r="V53" i="1"/>
  <c r="V65" i="1" s="1"/>
  <c r="C53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C46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C41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C39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C37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C35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33" i="1"/>
  <c r="X28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C26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C18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C1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T8" i="1"/>
  <c r="U8" i="1"/>
  <c r="V8" i="1"/>
  <c r="C8" i="1"/>
  <c r="X18" i="1" l="1"/>
  <c r="D96" i="1"/>
  <c r="X85" i="1"/>
  <c r="N65" i="1"/>
  <c r="M96" i="1"/>
  <c r="K65" i="2"/>
  <c r="K75" i="2"/>
  <c r="U96" i="1"/>
  <c r="I96" i="1"/>
  <c r="X81" i="1"/>
  <c r="K41" i="2"/>
  <c r="X14" i="1"/>
  <c r="R65" i="1"/>
  <c r="T96" i="1"/>
  <c r="L96" i="1"/>
  <c r="L32" i="2"/>
  <c r="L25" i="2"/>
  <c r="L86" i="2"/>
  <c r="L70" i="2"/>
  <c r="L89" i="2"/>
  <c r="L88" i="2" s="1"/>
  <c r="L69" i="2"/>
  <c r="L36" i="2"/>
  <c r="L35" i="2" s="1"/>
  <c r="L63" i="2"/>
  <c r="L62" i="2" s="1"/>
  <c r="L77" i="2"/>
  <c r="L34" i="2"/>
  <c r="L33" i="2" s="1"/>
  <c r="L29" i="2"/>
  <c r="L20" i="2"/>
  <c r="L31" i="2"/>
  <c r="L7" i="2"/>
  <c r="L40" i="2"/>
  <c r="L39" i="2" s="1"/>
  <c r="L68" i="2"/>
  <c r="L87" i="2"/>
  <c r="L93" i="2"/>
  <c r="L38" i="2"/>
  <c r="L37" i="2" s="1"/>
  <c r="L11" i="2"/>
  <c r="L79" i="2"/>
  <c r="L58" i="2"/>
  <c r="L84" i="2"/>
  <c r="L83" i="2" s="1"/>
  <c r="L61" i="2"/>
  <c r="L60" i="2" s="1"/>
  <c r="L30" i="2"/>
  <c r="L47" i="2"/>
  <c r="L56" i="2"/>
  <c r="L55" i="2" s="1"/>
  <c r="L27" i="2"/>
  <c r="L26" i="2" s="1"/>
  <c r="L15" i="2"/>
  <c r="L54" i="2"/>
  <c r="L53" i="2" s="1"/>
  <c r="L22" i="2"/>
  <c r="L12" i="2"/>
  <c r="L24" i="2"/>
  <c r="L94" i="2"/>
  <c r="L72" i="2"/>
  <c r="L71" i="2" s="1"/>
  <c r="L16" i="2"/>
  <c r="L6" i="2"/>
  <c r="L76" i="2"/>
  <c r="L91" i="2"/>
  <c r="L90" i="2" s="1"/>
  <c r="L82" i="2"/>
  <c r="L81" i="2" s="1"/>
  <c r="L59" i="2"/>
  <c r="L80" i="2"/>
  <c r="L49" i="2"/>
  <c r="L48" i="2"/>
  <c r="L23" i="2"/>
  <c r="L17" i="2"/>
  <c r="L42" i="2"/>
  <c r="L19" i="2"/>
  <c r="L18" i="2" s="1"/>
  <c r="L9" i="2"/>
  <c r="L13" i="2"/>
  <c r="L74" i="2"/>
  <c r="L73" i="2" s="1"/>
  <c r="L44" i="2"/>
  <c r="L43" i="2"/>
  <c r="L45" i="2"/>
  <c r="L10" i="2"/>
  <c r="C51" i="1"/>
  <c r="X35" i="1"/>
  <c r="X37" i="1"/>
  <c r="X39" i="1"/>
  <c r="X57" i="1"/>
  <c r="C96" i="1"/>
  <c r="X67" i="1"/>
  <c r="S96" i="1"/>
  <c r="O96" i="1"/>
  <c r="K96" i="1"/>
  <c r="G96" i="1"/>
  <c r="X71" i="1"/>
  <c r="X73" i="1"/>
  <c r="X75" i="1"/>
  <c r="N2" i="1"/>
  <c r="M2" i="2"/>
  <c r="K78" i="2"/>
  <c r="K8" i="2"/>
  <c r="K21" i="2"/>
  <c r="P96" i="1"/>
  <c r="X33" i="1"/>
  <c r="V96" i="1"/>
  <c r="R96" i="1"/>
  <c r="N96" i="1"/>
  <c r="J96" i="1"/>
  <c r="F96" i="1"/>
  <c r="J51" i="2"/>
  <c r="J98" i="2" s="1"/>
  <c r="I98" i="2"/>
  <c r="K92" i="2"/>
  <c r="K28" i="2"/>
  <c r="H96" i="1"/>
  <c r="X41" i="1"/>
  <c r="E96" i="1"/>
  <c r="X90" i="1"/>
  <c r="X92" i="1"/>
  <c r="K18" i="2"/>
  <c r="K46" i="2"/>
  <c r="K14" i="2"/>
  <c r="K67" i="2"/>
  <c r="X8" i="1"/>
  <c r="X46" i="1"/>
  <c r="X83" i="1"/>
  <c r="X78" i="1"/>
  <c r="X55" i="1"/>
  <c r="F65" i="1"/>
  <c r="X53" i="1"/>
  <c r="X26" i="1"/>
  <c r="G65" i="1"/>
  <c r="T65" i="1"/>
  <c r="P65" i="1"/>
  <c r="L65" i="1"/>
  <c r="H65" i="1"/>
  <c r="D65" i="1"/>
  <c r="C65" i="1"/>
  <c r="S65" i="1"/>
  <c r="O65" i="1"/>
  <c r="K65" i="1"/>
  <c r="Q65" i="1"/>
  <c r="I65" i="1"/>
  <c r="E65" i="1"/>
  <c r="U65" i="1"/>
  <c r="M65" i="1"/>
  <c r="V51" i="1"/>
  <c r="R51" i="1"/>
  <c r="N51" i="1"/>
  <c r="J51" i="1"/>
  <c r="F51" i="1"/>
  <c r="S51" i="1"/>
  <c r="U51" i="1"/>
  <c r="Q51" i="1"/>
  <c r="M51" i="1"/>
  <c r="I51" i="1"/>
  <c r="E51" i="1"/>
  <c r="G51" i="1"/>
  <c r="T51" i="1"/>
  <c r="P51" i="1"/>
  <c r="L51" i="1"/>
  <c r="H51" i="1"/>
  <c r="D51" i="1"/>
  <c r="K51" i="1"/>
  <c r="O51" i="1"/>
  <c r="X96" i="1" l="1"/>
  <c r="L75" i="2"/>
  <c r="L46" i="2"/>
  <c r="K96" i="2"/>
  <c r="L57" i="2"/>
  <c r="L65" i="2" s="1"/>
  <c r="O2" i="1"/>
  <c r="N2" i="2"/>
  <c r="K51" i="2"/>
  <c r="K98" i="2" s="1"/>
  <c r="L8" i="2"/>
  <c r="L5" i="2"/>
  <c r="L14" i="2"/>
  <c r="L78" i="2"/>
  <c r="L67" i="2"/>
  <c r="L92" i="2"/>
  <c r="M32" i="2"/>
  <c r="M25" i="2"/>
  <c r="M94" i="2"/>
  <c r="M93" i="2"/>
  <c r="M72" i="2"/>
  <c r="M71" i="2" s="1"/>
  <c r="M58" i="2"/>
  <c r="M34" i="2"/>
  <c r="M33" i="2" s="1"/>
  <c r="M54" i="2"/>
  <c r="M53" i="2" s="1"/>
  <c r="M31" i="2"/>
  <c r="M74" i="2"/>
  <c r="M73" i="2" s="1"/>
  <c r="M11" i="2"/>
  <c r="M12" i="2"/>
  <c r="M24" i="2"/>
  <c r="M27" i="2"/>
  <c r="M26" i="2" s="1"/>
  <c r="M70" i="2"/>
  <c r="M77" i="2"/>
  <c r="M44" i="2"/>
  <c r="M15" i="2"/>
  <c r="M17" i="2"/>
  <c r="M30" i="2"/>
  <c r="M89" i="2"/>
  <c r="M88" i="2" s="1"/>
  <c r="M86" i="2"/>
  <c r="M87" i="2"/>
  <c r="M69" i="2"/>
  <c r="M56" i="2"/>
  <c r="M55" i="2" s="1"/>
  <c r="M68" i="2"/>
  <c r="M42" i="2"/>
  <c r="M22" i="2"/>
  <c r="M49" i="2"/>
  <c r="M7" i="2"/>
  <c r="M9" i="2"/>
  <c r="M13" i="2"/>
  <c r="M38" i="2"/>
  <c r="M37" i="2" s="1"/>
  <c r="M16" i="2"/>
  <c r="M6" i="2"/>
  <c r="M84" i="2"/>
  <c r="M83" i="2" s="1"/>
  <c r="M79" i="2"/>
  <c r="M80" i="2"/>
  <c r="M63" i="2"/>
  <c r="M62" i="2" s="1"/>
  <c r="M48" i="2"/>
  <c r="M61" i="2"/>
  <c r="M60" i="2" s="1"/>
  <c r="M40" i="2"/>
  <c r="M39" i="2" s="1"/>
  <c r="M19" i="2"/>
  <c r="M45" i="2"/>
  <c r="M36" i="2"/>
  <c r="M35" i="2" s="1"/>
  <c r="M91" i="2"/>
  <c r="M90" i="2" s="1"/>
  <c r="M10" i="2"/>
  <c r="M20" i="2"/>
  <c r="M82" i="2"/>
  <c r="M81" i="2" s="1"/>
  <c r="M76" i="2"/>
  <c r="M75" i="2" s="1"/>
  <c r="M59" i="2"/>
  <c r="M43" i="2"/>
  <c r="M29" i="2"/>
  <c r="M23" i="2"/>
  <c r="M47" i="2"/>
  <c r="M46" i="2" s="1"/>
  <c r="L41" i="2"/>
  <c r="L21" i="2"/>
  <c r="L28" i="2"/>
  <c r="L85" i="2"/>
  <c r="X65" i="1"/>
  <c r="L98" i="1"/>
  <c r="E98" i="1"/>
  <c r="U98" i="1"/>
  <c r="F98" i="1"/>
  <c r="Q98" i="1"/>
  <c r="V98" i="1"/>
  <c r="I98" i="1"/>
  <c r="G98" i="1"/>
  <c r="R98" i="1"/>
  <c r="D98" i="1"/>
  <c r="T98" i="1"/>
  <c r="M98" i="1"/>
  <c r="K98" i="1"/>
  <c r="N98" i="1"/>
  <c r="H98" i="1"/>
  <c r="O98" i="1"/>
  <c r="C98" i="1"/>
  <c r="S98" i="1"/>
  <c r="J98" i="1"/>
  <c r="P98" i="1"/>
  <c r="X51" i="1"/>
  <c r="M41" i="2" l="1"/>
  <c r="M28" i="2"/>
  <c r="M5" i="2"/>
  <c r="M8" i="2"/>
  <c r="M67" i="2"/>
  <c r="M85" i="2"/>
  <c r="M14" i="2"/>
  <c r="M57" i="2"/>
  <c r="M65" i="2" s="1"/>
  <c r="L96" i="2"/>
  <c r="M78" i="2"/>
  <c r="N32" i="2"/>
  <c r="N25" i="2"/>
  <c r="N87" i="2"/>
  <c r="N69" i="2"/>
  <c r="N82" i="2"/>
  <c r="N81" i="2" s="1"/>
  <c r="N76" i="2"/>
  <c r="N29" i="2"/>
  <c r="N59" i="2"/>
  <c r="N70" i="2"/>
  <c r="N38" i="2"/>
  <c r="N37" i="2" s="1"/>
  <c r="N68" i="2"/>
  <c r="N34" i="2"/>
  <c r="N33" i="2" s="1"/>
  <c r="N11" i="2"/>
  <c r="N16" i="2"/>
  <c r="N6" i="2"/>
  <c r="N58" i="2"/>
  <c r="N22" i="2"/>
  <c r="N10" i="2"/>
  <c r="N80" i="2"/>
  <c r="N63" i="2"/>
  <c r="N62" i="2" s="1"/>
  <c r="N91" i="2"/>
  <c r="N90" i="2" s="1"/>
  <c r="N54" i="2"/>
  <c r="N53" i="2" s="1"/>
  <c r="N94" i="2"/>
  <c r="N56" i="2"/>
  <c r="N55" i="2" s="1"/>
  <c r="N47" i="2"/>
  <c r="N24" i="2"/>
  <c r="N44" i="2"/>
  <c r="N27" i="2"/>
  <c r="N26" i="2" s="1"/>
  <c r="N7" i="2"/>
  <c r="N19" i="2"/>
  <c r="N36" i="2"/>
  <c r="N35" i="2" s="1"/>
  <c r="N72" i="2"/>
  <c r="N71" i="2" s="1"/>
  <c r="N40" i="2"/>
  <c r="N39" i="2" s="1"/>
  <c r="N45" i="2"/>
  <c r="N15" i="2"/>
  <c r="N9" i="2"/>
  <c r="N77" i="2"/>
  <c r="N89" i="2"/>
  <c r="N88" i="2" s="1"/>
  <c r="N74" i="2"/>
  <c r="N73" i="2" s="1"/>
  <c r="N42" i="2"/>
  <c r="N86" i="2"/>
  <c r="N85" i="2" s="1"/>
  <c r="N48" i="2"/>
  <c r="N49" i="2"/>
  <c r="N17" i="2"/>
  <c r="N31" i="2"/>
  <c r="N23" i="2"/>
  <c r="N30" i="2"/>
  <c r="N13" i="2"/>
  <c r="N12" i="2"/>
  <c r="N93" i="2"/>
  <c r="N92" i="2" s="1"/>
  <c r="N84" i="2"/>
  <c r="N83" i="2" s="1"/>
  <c r="N61" i="2"/>
  <c r="N60" i="2" s="1"/>
  <c r="N43" i="2"/>
  <c r="N79" i="2"/>
  <c r="N78" i="2" s="1"/>
  <c r="N20" i="2"/>
  <c r="M18" i="2"/>
  <c r="M21" i="2"/>
  <c r="M92" i="2"/>
  <c r="L51" i="2"/>
  <c r="L98" i="2" s="1"/>
  <c r="P2" i="1"/>
  <c r="O2" i="2"/>
  <c r="X98" i="1"/>
  <c r="M51" i="2" l="1"/>
  <c r="N41" i="2"/>
  <c r="N57" i="2"/>
  <c r="N65" i="2" s="1"/>
  <c r="N14" i="2"/>
  <c r="N67" i="2"/>
  <c r="N28" i="2"/>
  <c r="M96" i="2"/>
  <c r="M98" i="2" s="1"/>
  <c r="N8" i="2"/>
  <c r="N18" i="2"/>
  <c r="N75" i="2"/>
  <c r="N21" i="2"/>
  <c r="Q2" i="1"/>
  <c r="P2" i="2"/>
  <c r="O32" i="2"/>
  <c r="O25" i="2"/>
  <c r="O61" i="2"/>
  <c r="O60" i="2" s="1"/>
  <c r="O77" i="2"/>
  <c r="O86" i="2"/>
  <c r="O85" i="2" s="1"/>
  <c r="O70" i="2"/>
  <c r="O45" i="2"/>
  <c r="O69" i="2"/>
  <c r="O36" i="2"/>
  <c r="O35" i="2" s="1"/>
  <c r="O59" i="2"/>
  <c r="O31" i="2"/>
  <c r="O10" i="2"/>
  <c r="O12" i="2"/>
  <c r="O27" i="2"/>
  <c r="O26" i="2" s="1"/>
  <c r="O17" i="2"/>
  <c r="O74" i="2"/>
  <c r="O73" i="2" s="1"/>
  <c r="O68" i="2"/>
  <c r="O40" i="2"/>
  <c r="O39" i="2" s="1"/>
  <c r="O93" i="2"/>
  <c r="O72" i="2"/>
  <c r="O71" i="2" s="1"/>
  <c r="O79" i="2"/>
  <c r="O78" i="2" s="1"/>
  <c r="O58" i="2"/>
  <c r="O57" i="2" s="1"/>
  <c r="O38" i="2"/>
  <c r="O37" i="2" s="1"/>
  <c r="O54" i="2"/>
  <c r="O53" i="2" s="1"/>
  <c r="O30" i="2"/>
  <c r="O56" i="2"/>
  <c r="O55" i="2" s="1"/>
  <c r="O22" i="2"/>
  <c r="O6" i="2"/>
  <c r="O9" i="2"/>
  <c r="O23" i="2"/>
  <c r="O7" i="2"/>
  <c r="O94" i="2"/>
  <c r="O82" i="2"/>
  <c r="O81" i="2" s="1"/>
  <c r="O84" i="2"/>
  <c r="O83" i="2" s="1"/>
  <c r="O13" i="2"/>
  <c r="O43" i="2"/>
  <c r="O91" i="2"/>
  <c r="O90" i="2" s="1"/>
  <c r="O87" i="2"/>
  <c r="O11" i="2"/>
  <c r="O76" i="2"/>
  <c r="O75" i="2" s="1"/>
  <c r="O47" i="2"/>
  <c r="O46" i="2" s="1"/>
  <c r="O89" i="2"/>
  <c r="O88" i="2" s="1"/>
  <c r="O42" i="2"/>
  <c r="O20" i="2"/>
  <c r="O16" i="2"/>
  <c r="O19" i="2"/>
  <c r="O63" i="2"/>
  <c r="O62" i="2" s="1"/>
  <c r="O24" i="2"/>
  <c r="O48" i="2"/>
  <c r="O15" i="2"/>
  <c r="O80" i="2"/>
  <c r="O49" i="2"/>
  <c r="O44" i="2"/>
  <c r="O29" i="2"/>
  <c r="O34" i="2"/>
  <c r="O33" i="2" s="1"/>
  <c r="N5" i="2"/>
  <c r="N46" i="2"/>
  <c r="O8" i="2" l="1"/>
  <c r="O5" i="2"/>
  <c r="O67" i="2"/>
  <c r="N51" i="2"/>
  <c r="P32" i="2"/>
  <c r="P25" i="2"/>
  <c r="P79" i="2"/>
  <c r="P58" i="2"/>
  <c r="P84" i="2"/>
  <c r="P83" i="2" s="1"/>
  <c r="P44" i="2"/>
  <c r="P47" i="2"/>
  <c r="P56" i="2"/>
  <c r="P55" i="2" s="1"/>
  <c r="P27" i="2"/>
  <c r="P26" i="2" s="1"/>
  <c r="P72" i="2"/>
  <c r="P71" i="2" s="1"/>
  <c r="P9" i="2"/>
  <c r="P38" i="2"/>
  <c r="P37" i="2" s="1"/>
  <c r="P20" i="2"/>
  <c r="P31" i="2"/>
  <c r="P6" i="2"/>
  <c r="P12" i="2"/>
  <c r="P19" i="2"/>
  <c r="P18" i="2" s="1"/>
  <c r="P16" i="2"/>
  <c r="P10" i="2"/>
  <c r="P70" i="2"/>
  <c r="P59" i="2"/>
  <c r="P40" i="2"/>
  <c r="P39" i="2" s="1"/>
  <c r="P69" i="2"/>
  <c r="P76" i="2"/>
  <c r="P91" i="2"/>
  <c r="P90" i="2" s="1"/>
  <c r="P82" i="2"/>
  <c r="P81" i="2" s="1"/>
  <c r="P36" i="2"/>
  <c r="P35" i="2" s="1"/>
  <c r="P49" i="2"/>
  <c r="P48" i="2"/>
  <c r="P23" i="2"/>
  <c r="P54" i="2"/>
  <c r="P53" i="2" s="1"/>
  <c r="P61" i="2"/>
  <c r="P60" i="2" s="1"/>
  <c r="P15" i="2"/>
  <c r="P22" i="2"/>
  <c r="P45" i="2"/>
  <c r="P29" i="2"/>
  <c r="P86" i="2"/>
  <c r="P89" i="2"/>
  <c r="P88" i="2" s="1"/>
  <c r="P77" i="2"/>
  <c r="P34" i="2"/>
  <c r="P33" i="2" s="1"/>
  <c r="P24" i="2"/>
  <c r="P11" i="2"/>
  <c r="P94" i="2"/>
  <c r="P68" i="2"/>
  <c r="P67" i="2" s="1"/>
  <c r="P74" i="2"/>
  <c r="P73" i="2" s="1"/>
  <c r="P93" i="2"/>
  <c r="P30" i="2"/>
  <c r="P63" i="2"/>
  <c r="P62" i="2" s="1"/>
  <c r="P43" i="2"/>
  <c r="P42" i="2"/>
  <c r="P17" i="2"/>
  <c r="P13" i="2"/>
  <c r="P87" i="2"/>
  <c r="P80" i="2"/>
  <c r="P7" i="2"/>
  <c r="N96" i="2"/>
  <c r="O41" i="2"/>
  <c r="O21" i="2"/>
  <c r="O92" i="2"/>
  <c r="O96" i="2" s="1"/>
  <c r="R2" i="1"/>
  <c r="Q2" i="2"/>
  <c r="O28" i="2"/>
  <c r="O14" i="2"/>
  <c r="O51" i="2" s="1"/>
  <c r="O98" i="2" s="1"/>
  <c r="O18" i="2"/>
  <c r="O65" i="2"/>
  <c r="P75" i="2" l="1"/>
  <c r="P14" i="2"/>
  <c r="P85" i="2"/>
  <c r="S2" i="1"/>
  <c r="R2" i="2"/>
  <c r="P28" i="2"/>
  <c r="P57" i="2"/>
  <c r="P65" i="2" s="1"/>
  <c r="N98" i="2"/>
  <c r="P5" i="2"/>
  <c r="P8" i="2"/>
  <c r="P46" i="2"/>
  <c r="P78" i="2"/>
  <c r="Q32" i="2"/>
  <c r="Q25" i="2"/>
  <c r="Q89" i="2"/>
  <c r="Q88" i="2" s="1"/>
  <c r="Q86" i="2"/>
  <c r="Q87" i="2"/>
  <c r="Q69" i="2"/>
  <c r="Q56" i="2"/>
  <c r="Q55" i="2" s="1"/>
  <c r="Q44" i="2"/>
  <c r="Q61" i="2"/>
  <c r="Q60" i="2" s="1"/>
  <c r="Q29" i="2"/>
  <c r="Q15" i="2"/>
  <c r="Q49" i="2"/>
  <c r="Q9" i="2"/>
  <c r="Q23" i="2"/>
  <c r="Q6" i="2"/>
  <c r="Q24" i="2"/>
  <c r="Q93" i="2"/>
  <c r="Q40" i="2"/>
  <c r="Q39" i="2" s="1"/>
  <c r="Q12" i="2"/>
  <c r="Q45" i="2"/>
  <c r="Q84" i="2"/>
  <c r="Q83" i="2" s="1"/>
  <c r="Q79" i="2"/>
  <c r="Q80" i="2"/>
  <c r="Q63" i="2"/>
  <c r="Q62" i="2" s="1"/>
  <c r="Q48" i="2"/>
  <c r="Q91" i="2"/>
  <c r="Q90" i="2" s="1"/>
  <c r="Q54" i="2"/>
  <c r="Q53" i="2" s="1"/>
  <c r="Q31" i="2"/>
  <c r="Q47" i="2"/>
  <c r="Q20" i="2"/>
  <c r="Q58" i="2"/>
  <c r="Q13" i="2"/>
  <c r="Q17" i="2"/>
  <c r="Q72" i="2"/>
  <c r="Q71" i="2" s="1"/>
  <c r="Q68" i="2"/>
  <c r="Q30" i="2"/>
  <c r="Q10" i="2"/>
  <c r="Q82" i="2"/>
  <c r="Q81" i="2" s="1"/>
  <c r="Q76" i="2"/>
  <c r="Q77" i="2"/>
  <c r="Q70" i="2"/>
  <c r="Q43" i="2"/>
  <c r="Q74" i="2"/>
  <c r="Q73" i="2" s="1"/>
  <c r="Q42" i="2"/>
  <c r="Q22" i="2"/>
  <c r="Q38" i="2"/>
  <c r="Q37" i="2" s="1"/>
  <c r="Q16" i="2"/>
  <c r="Q36" i="2"/>
  <c r="Q35" i="2" s="1"/>
  <c r="Q11" i="2"/>
  <c r="Q7" i="2"/>
  <c r="Q94" i="2"/>
  <c r="Q59" i="2"/>
  <c r="Q34" i="2"/>
  <c r="Q33" i="2" s="1"/>
  <c r="Q19" i="2"/>
  <c r="Q18" i="2" s="1"/>
  <c r="Q27" i="2"/>
  <c r="Q26" i="2" s="1"/>
  <c r="P41" i="2"/>
  <c r="P92" i="2"/>
  <c r="P21" i="2"/>
  <c r="Q28" i="2" l="1"/>
  <c r="Q46" i="2"/>
  <c r="Q75" i="2"/>
  <c r="Q21" i="2"/>
  <c r="Q92" i="2"/>
  <c r="Q8" i="2"/>
  <c r="P51" i="2"/>
  <c r="P98" i="2" s="1"/>
  <c r="R32" i="2"/>
  <c r="R25" i="2"/>
  <c r="R93" i="2"/>
  <c r="R72" i="2"/>
  <c r="R71" i="2" s="1"/>
  <c r="R84" i="2"/>
  <c r="R83" i="2" s="1"/>
  <c r="R61" i="2"/>
  <c r="R60" i="2" s="1"/>
  <c r="R40" i="2"/>
  <c r="R39" i="2" s="1"/>
  <c r="R59" i="2"/>
  <c r="R79" i="2"/>
  <c r="R45" i="2"/>
  <c r="R36" i="2"/>
  <c r="R35" i="2" s="1"/>
  <c r="R6" i="2"/>
  <c r="R30" i="2"/>
  <c r="R22" i="2"/>
  <c r="R11" i="2"/>
  <c r="R12" i="2"/>
  <c r="R38" i="2"/>
  <c r="R37" i="2" s="1"/>
  <c r="R94" i="2"/>
  <c r="R19" i="2"/>
  <c r="R18" i="2" s="1"/>
  <c r="R9" i="2"/>
  <c r="R80" i="2"/>
  <c r="R54" i="2"/>
  <c r="R53" i="2" s="1"/>
  <c r="R48" i="2"/>
  <c r="R23" i="2"/>
  <c r="R15" i="2"/>
  <c r="R77" i="2"/>
  <c r="R42" i="2"/>
  <c r="R49" i="2"/>
  <c r="R44" i="2"/>
  <c r="R20" i="2"/>
  <c r="R87" i="2"/>
  <c r="R69" i="2"/>
  <c r="R82" i="2"/>
  <c r="R81" i="2" s="1"/>
  <c r="R68" i="2"/>
  <c r="R29" i="2"/>
  <c r="R56" i="2"/>
  <c r="R55" i="2" s="1"/>
  <c r="R58" i="2"/>
  <c r="R27" i="2"/>
  <c r="R26" i="2" s="1"/>
  <c r="R7" i="2"/>
  <c r="R76" i="2"/>
  <c r="R75" i="2" s="1"/>
  <c r="R24" i="2"/>
  <c r="R86" i="2"/>
  <c r="R16" i="2"/>
  <c r="R74" i="2"/>
  <c r="R73" i="2" s="1"/>
  <c r="R43" i="2"/>
  <c r="R10" i="2"/>
  <c r="R13" i="2"/>
  <c r="R63" i="2"/>
  <c r="R62" i="2" s="1"/>
  <c r="R91" i="2"/>
  <c r="R90" i="2" s="1"/>
  <c r="R47" i="2"/>
  <c r="R34" i="2"/>
  <c r="R33" i="2" s="1"/>
  <c r="R89" i="2"/>
  <c r="R88" i="2" s="1"/>
  <c r="R70" i="2"/>
  <c r="R17" i="2"/>
  <c r="R31" i="2"/>
  <c r="Q41" i="2"/>
  <c r="Q85" i="2"/>
  <c r="P96" i="2"/>
  <c r="T2" i="1"/>
  <c r="S2" i="2"/>
  <c r="Q67" i="2"/>
  <c r="Q57" i="2"/>
  <c r="Q65" i="2" s="1"/>
  <c r="Q78" i="2"/>
  <c r="Q5" i="2"/>
  <c r="Q51" i="2" s="1"/>
  <c r="Q14" i="2"/>
  <c r="R41" i="2" l="1"/>
  <c r="R8" i="2"/>
  <c r="R5" i="2"/>
  <c r="S32" i="2"/>
  <c r="S25" i="2"/>
  <c r="S91" i="2"/>
  <c r="S90" i="2" s="1"/>
  <c r="S87" i="2"/>
  <c r="S94" i="2"/>
  <c r="S68" i="2"/>
  <c r="S47" i="2"/>
  <c r="S54" i="2"/>
  <c r="S53" i="2" s="1"/>
  <c r="S44" i="2"/>
  <c r="S34" i="2"/>
  <c r="S33" i="2" s="1"/>
  <c r="S82" i="2"/>
  <c r="S81" i="2" s="1"/>
  <c r="S27" i="2"/>
  <c r="S26" i="2" s="1"/>
  <c r="S13" i="2"/>
  <c r="S89" i="2"/>
  <c r="S88" i="2" s="1"/>
  <c r="S24" i="2"/>
  <c r="S7" i="2"/>
  <c r="S93" i="2"/>
  <c r="S76" i="2"/>
  <c r="S69" i="2"/>
  <c r="S40" i="2"/>
  <c r="S39" i="2" s="1"/>
  <c r="S29" i="2"/>
  <c r="S74" i="2"/>
  <c r="S73" i="2" s="1"/>
  <c r="S80" i="2"/>
  <c r="S86" i="2"/>
  <c r="S70" i="2"/>
  <c r="S49" i="2"/>
  <c r="S42" i="2"/>
  <c r="S36" i="2"/>
  <c r="S35" i="2" s="1"/>
  <c r="S31" i="2"/>
  <c r="S59" i="2"/>
  <c r="S23" i="2"/>
  <c r="S11" i="2"/>
  <c r="S48" i="2"/>
  <c r="S16" i="2"/>
  <c r="S43" i="2"/>
  <c r="S38" i="2"/>
  <c r="S37" i="2" s="1"/>
  <c r="S19" i="2"/>
  <c r="S6" i="2"/>
  <c r="S61" i="2"/>
  <c r="S60" i="2" s="1"/>
  <c r="S77" i="2"/>
  <c r="S79" i="2"/>
  <c r="S58" i="2"/>
  <c r="S57" i="2" s="1"/>
  <c r="S45" i="2"/>
  <c r="S84" i="2"/>
  <c r="S83" i="2" s="1"/>
  <c r="S30" i="2"/>
  <c r="S22" i="2"/>
  <c r="S56" i="2"/>
  <c r="S55" i="2" s="1"/>
  <c r="S15" i="2"/>
  <c r="S10" i="2"/>
  <c r="S12" i="2"/>
  <c r="S72" i="2"/>
  <c r="S71" i="2" s="1"/>
  <c r="S63" i="2"/>
  <c r="S62" i="2" s="1"/>
  <c r="S20" i="2"/>
  <c r="S17" i="2"/>
  <c r="S9" i="2"/>
  <c r="U2" i="1"/>
  <c r="T2" i="2"/>
  <c r="R28" i="2"/>
  <c r="R92" i="2"/>
  <c r="R46" i="2"/>
  <c r="R85" i="2"/>
  <c r="R67" i="2"/>
  <c r="R21" i="2"/>
  <c r="Q96" i="2"/>
  <c r="Q98" i="2" s="1"/>
  <c r="R57" i="2"/>
  <c r="R65" i="2" s="1"/>
  <c r="R14" i="2"/>
  <c r="R51" i="2" s="1"/>
  <c r="R78" i="2"/>
  <c r="S65" i="2" l="1"/>
  <c r="S75" i="2"/>
  <c r="S67" i="2"/>
  <c r="S85" i="2"/>
  <c r="S5" i="2"/>
  <c r="S92" i="2"/>
  <c r="R96" i="2"/>
  <c r="R98" i="2" s="1"/>
  <c r="S21" i="2"/>
  <c r="T32" i="2"/>
  <c r="T25" i="2"/>
  <c r="T94" i="2"/>
  <c r="T68" i="2"/>
  <c r="T74" i="2"/>
  <c r="T73" i="2" s="1"/>
  <c r="T69" i="2"/>
  <c r="T93" i="2"/>
  <c r="T49" i="2"/>
  <c r="T56" i="2"/>
  <c r="T55" i="2" s="1"/>
  <c r="T27" i="2"/>
  <c r="T26" i="2" s="1"/>
  <c r="T24" i="2"/>
  <c r="T42" i="2"/>
  <c r="T19" i="2"/>
  <c r="T9" i="2"/>
  <c r="T30" i="2"/>
  <c r="T15" i="2"/>
  <c r="T48" i="2"/>
  <c r="T12" i="2"/>
  <c r="T45" i="2"/>
  <c r="T17" i="2"/>
  <c r="T76" i="2"/>
  <c r="T75" i="2" s="1"/>
  <c r="T82" i="2"/>
  <c r="T81" i="2" s="1"/>
  <c r="T59" i="2"/>
  <c r="T54" i="2"/>
  <c r="T53" i="2" s="1"/>
  <c r="T10" i="2"/>
  <c r="T86" i="2"/>
  <c r="T70" i="2"/>
  <c r="T89" i="2"/>
  <c r="T88" i="2" s="1"/>
  <c r="T61" i="2"/>
  <c r="T60" i="2" s="1"/>
  <c r="T77" i="2"/>
  <c r="T80" i="2"/>
  <c r="T23" i="2"/>
  <c r="T38" i="2"/>
  <c r="T37" i="2" s="1"/>
  <c r="T13" i="2"/>
  <c r="T91" i="2"/>
  <c r="T90" i="2" s="1"/>
  <c r="T36" i="2"/>
  <c r="T35" i="2" s="1"/>
  <c r="T34" i="2"/>
  <c r="T33" i="2" s="1"/>
  <c r="T29" i="2"/>
  <c r="T7" i="2"/>
  <c r="T79" i="2"/>
  <c r="T58" i="2"/>
  <c r="T84" i="2"/>
  <c r="T83" i="2" s="1"/>
  <c r="T44" i="2"/>
  <c r="T63" i="2"/>
  <c r="T62" i="2" s="1"/>
  <c r="T72" i="2"/>
  <c r="T71" i="2" s="1"/>
  <c r="T43" i="2"/>
  <c r="T16" i="2"/>
  <c r="T87" i="2"/>
  <c r="T31" i="2"/>
  <c r="T20" i="2"/>
  <c r="T40" i="2"/>
  <c r="T39" i="2" s="1"/>
  <c r="T11" i="2"/>
  <c r="T47" i="2"/>
  <c r="T22" i="2"/>
  <c r="T6" i="2"/>
  <c r="S78" i="2"/>
  <c r="S18" i="2"/>
  <c r="S28" i="2"/>
  <c r="V2" i="1"/>
  <c r="U2" i="2"/>
  <c r="S14" i="2"/>
  <c r="S8" i="2"/>
  <c r="S41" i="2"/>
  <c r="S46" i="2"/>
  <c r="S51" i="2" l="1"/>
  <c r="T92" i="2"/>
  <c r="T18" i="2"/>
  <c r="T5" i="2"/>
  <c r="S96" i="2"/>
  <c r="T46" i="2"/>
  <c r="T57" i="2"/>
  <c r="T65" i="2" s="1"/>
  <c r="W2" i="1"/>
  <c r="W2" i="2" s="1"/>
  <c r="V2" i="2"/>
  <c r="T21" i="2"/>
  <c r="T28" i="2"/>
  <c r="T85" i="2"/>
  <c r="T8" i="2"/>
  <c r="U32" i="2"/>
  <c r="U25" i="2"/>
  <c r="U82" i="2"/>
  <c r="U81" i="2" s="1"/>
  <c r="U76" i="2"/>
  <c r="U77" i="2"/>
  <c r="U91" i="2"/>
  <c r="U90" i="2" s="1"/>
  <c r="U56" i="2"/>
  <c r="U55" i="2" s="1"/>
  <c r="U68" i="2"/>
  <c r="U42" i="2"/>
  <c r="U22" i="2"/>
  <c r="U20" i="2"/>
  <c r="U24" i="2"/>
  <c r="U30" i="2"/>
  <c r="U10" i="2"/>
  <c r="U49" i="2"/>
  <c r="U12" i="2"/>
  <c r="U6" i="2"/>
  <c r="U84" i="2"/>
  <c r="U83" i="2" s="1"/>
  <c r="U80" i="2"/>
  <c r="U59" i="2"/>
  <c r="U54" i="2"/>
  <c r="U53" i="2" s="1"/>
  <c r="U36" i="2"/>
  <c r="U35" i="2" s="1"/>
  <c r="U38" i="2"/>
  <c r="U37" i="2" s="1"/>
  <c r="U94" i="2"/>
  <c r="U93" i="2"/>
  <c r="U72" i="2"/>
  <c r="U71" i="2" s="1"/>
  <c r="U74" i="2"/>
  <c r="U73" i="2" s="1"/>
  <c r="U48" i="2"/>
  <c r="U61" i="2"/>
  <c r="U60" i="2" s="1"/>
  <c r="U40" i="2"/>
  <c r="U39" i="2" s="1"/>
  <c r="U19" i="2"/>
  <c r="U7" i="2"/>
  <c r="U17" i="2"/>
  <c r="U27" i="2"/>
  <c r="U26" i="2" s="1"/>
  <c r="U63" i="2"/>
  <c r="U62" i="2" s="1"/>
  <c r="U34" i="2"/>
  <c r="U33" i="2" s="1"/>
  <c r="U45" i="2"/>
  <c r="U11" i="2"/>
  <c r="U89" i="2"/>
  <c r="U88" i="2" s="1"/>
  <c r="U86" i="2"/>
  <c r="U87" i="2"/>
  <c r="U69" i="2"/>
  <c r="U58" i="2"/>
  <c r="U43" i="2"/>
  <c r="U44" i="2"/>
  <c r="U29" i="2"/>
  <c r="U15" i="2"/>
  <c r="U47" i="2"/>
  <c r="U46" i="2" s="1"/>
  <c r="U9" i="2"/>
  <c r="U13" i="2"/>
  <c r="U16" i="2"/>
  <c r="U23" i="2"/>
  <c r="U79" i="2"/>
  <c r="U31" i="2"/>
  <c r="U70" i="2"/>
  <c r="T78" i="2"/>
  <c r="T14" i="2"/>
  <c r="T41" i="2"/>
  <c r="T67" i="2"/>
  <c r="U57" i="2" l="1"/>
  <c r="U65" i="2" s="1"/>
  <c r="U18" i="2"/>
  <c r="U92" i="2"/>
  <c r="T51" i="2"/>
  <c r="S98" i="2"/>
  <c r="U28" i="2"/>
  <c r="W25" i="2"/>
  <c r="W32" i="2"/>
  <c r="W17" i="2"/>
  <c r="W16" i="2"/>
  <c r="W47" i="2"/>
  <c r="W13" i="2"/>
  <c r="W36" i="2"/>
  <c r="W35" i="2" s="1"/>
  <c r="W59" i="2"/>
  <c r="W87" i="2"/>
  <c r="W38" i="2"/>
  <c r="W37" i="2" s="1"/>
  <c r="W68" i="2"/>
  <c r="W6" i="2"/>
  <c r="W31" i="2"/>
  <c r="W58" i="2"/>
  <c r="W57" i="2" s="1"/>
  <c r="W89" i="2"/>
  <c r="W88" i="2" s="1"/>
  <c r="W91" i="2"/>
  <c r="W90" i="2" s="1"/>
  <c r="W82" i="2"/>
  <c r="W81" i="2" s="1"/>
  <c r="W54" i="2"/>
  <c r="W53" i="2" s="1"/>
  <c r="W27" i="2"/>
  <c r="W26" i="2" s="1"/>
  <c r="W24" i="2"/>
  <c r="W22" i="2"/>
  <c r="W29" i="2"/>
  <c r="W44" i="2"/>
  <c r="W86" i="2"/>
  <c r="W9" i="2"/>
  <c r="W45" i="2"/>
  <c r="W70" i="2"/>
  <c r="W94" i="2"/>
  <c r="W40" i="2"/>
  <c r="W39" i="2" s="1"/>
  <c r="W74" i="2"/>
  <c r="W73" i="2" s="1"/>
  <c r="W10" i="2"/>
  <c r="W34" i="2"/>
  <c r="W33" i="2" s="1"/>
  <c r="W63" i="2"/>
  <c r="W62" i="2" s="1"/>
  <c r="W7" i="2"/>
  <c r="W56" i="2"/>
  <c r="W55" i="2" s="1"/>
  <c r="W79" i="2"/>
  <c r="W61" i="2"/>
  <c r="W60" i="2" s="1"/>
  <c r="W69" i="2"/>
  <c r="W12" i="2"/>
  <c r="W11" i="2"/>
  <c r="W23" i="2"/>
  <c r="W48" i="2"/>
  <c r="W72" i="2"/>
  <c r="W71" i="2" s="1"/>
  <c r="W19" i="2"/>
  <c r="W43" i="2"/>
  <c r="W80" i="2"/>
  <c r="W15" i="2"/>
  <c r="W42" i="2"/>
  <c r="W77" i="2"/>
  <c r="W93" i="2"/>
  <c r="W20" i="2"/>
  <c r="W30" i="2"/>
  <c r="W76" i="2"/>
  <c r="W75" i="2" s="1"/>
  <c r="W84" i="2"/>
  <c r="W83" i="2" s="1"/>
  <c r="W49" i="2"/>
  <c r="U8" i="2"/>
  <c r="U5" i="2"/>
  <c r="U41" i="2"/>
  <c r="U85" i="2"/>
  <c r="U67" i="2"/>
  <c r="U75" i="2"/>
  <c r="U21" i="2"/>
  <c r="T96" i="2"/>
  <c r="T98" i="2" s="1"/>
  <c r="U14" i="2"/>
  <c r="U78" i="2"/>
  <c r="V32" i="2"/>
  <c r="X32" i="2" s="1"/>
  <c r="V25" i="2"/>
  <c r="V49" i="2"/>
  <c r="X49" i="2" s="1"/>
  <c r="V43" i="2"/>
  <c r="X43" i="2" s="1"/>
  <c r="V44" i="2"/>
  <c r="X44" i="2" s="1"/>
  <c r="V42" i="2"/>
  <c r="V48" i="2"/>
  <c r="X48" i="2" s="1"/>
  <c r="V45" i="2"/>
  <c r="X45" i="2" s="1"/>
  <c r="V47" i="2"/>
  <c r="X47" i="2" s="1"/>
  <c r="V87" i="2"/>
  <c r="X87" i="2" s="1"/>
  <c r="V69" i="2"/>
  <c r="X69" i="2" s="1"/>
  <c r="V74" i="2"/>
  <c r="V79" i="2"/>
  <c r="V29" i="2"/>
  <c r="V76" i="2"/>
  <c r="V34" i="2"/>
  <c r="V27" i="2"/>
  <c r="V6" i="2"/>
  <c r="V13" i="2"/>
  <c r="X13" i="2" s="1"/>
  <c r="V19" i="2"/>
  <c r="V80" i="2"/>
  <c r="X80" i="2" s="1"/>
  <c r="V63" i="2"/>
  <c r="V91" i="2"/>
  <c r="V54" i="2"/>
  <c r="V94" i="2"/>
  <c r="X94" i="2" s="1"/>
  <c r="V30" i="2"/>
  <c r="X30" i="2" s="1"/>
  <c r="V20" i="2"/>
  <c r="X20" i="2" s="1"/>
  <c r="V23" i="2"/>
  <c r="X23" i="2" s="1"/>
  <c r="V12" i="2"/>
  <c r="X12" i="2" s="1"/>
  <c r="V9" i="2"/>
  <c r="V58" i="2"/>
  <c r="V10" i="2"/>
  <c r="X10" i="2" s="1"/>
  <c r="V77" i="2"/>
  <c r="X77" i="2" s="1"/>
  <c r="V89" i="2"/>
  <c r="V82" i="2"/>
  <c r="V59" i="2"/>
  <c r="X59" i="2" s="1"/>
  <c r="V86" i="2"/>
  <c r="V38" i="2"/>
  <c r="V17" i="2"/>
  <c r="X17" i="2" s="1"/>
  <c r="V16" i="2"/>
  <c r="X16" i="2" s="1"/>
  <c r="V15" i="2"/>
  <c r="V31" i="2"/>
  <c r="X31" i="2" s="1"/>
  <c r="V93" i="2"/>
  <c r="V72" i="2"/>
  <c r="V84" i="2"/>
  <c r="V83" i="2" s="1"/>
  <c r="X83" i="2" s="1"/>
  <c r="V61" i="2"/>
  <c r="V40" i="2"/>
  <c r="V39" i="2" s="1"/>
  <c r="X39" i="2" s="1"/>
  <c r="V56" i="2"/>
  <c r="V70" i="2"/>
  <c r="X70" i="2" s="1"/>
  <c r="V24" i="2"/>
  <c r="X24" i="2" s="1"/>
  <c r="V68" i="2"/>
  <c r="V7" i="2"/>
  <c r="X7" i="2" s="1"/>
  <c r="V11" i="2"/>
  <c r="X11" i="2" s="1"/>
  <c r="V22" i="2"/>
  <c r="X22" i="2" s="1"/>
  <c r="V36" i="2"/>
  <c r="W85" i="2" l="1"/>
  <c r="W14" i="2"/>
  <c r="W28" i="2"/>
  <c r="W18" i="2"/>
  <c r="X36" i="2"/>
  <c r="V35" i="2"/>
  <c r="X35" i="2" s="1"/>
  <c r="V60" i="2"/>
  <c r="X60" i="2" s="1"/>
  <c r="X61" i="2"/>
  <c r="V37" i="2"/>
  <c r="X37" i="2" s="1"/>
  <c r="X38" i="2"/>
  <c r="V88" i="2"/>
  <c r="X88" i="2" s="1"/>
  <c r="X89" i="2"/>
  <c r="X9" i="2"/>
  <c r="V8" i="2"/>
  <c r="X8" i="2" s="1"/>
  <c r="V62" i="2"/>
  <c r="X62" i="2" s="1"/>
  <c r="X63" i="2"/>
  <c r="X6" i="2"/>
  <c r="V5" i="2"/>
  <c r="V28" i="2"/>
  <c r="V41" i="2"/>
  <c r="X41" i="2" s="1"/>
  <c r="X42" i="2"/>
  <c r="V21" i="2"/>
  <c r="X25" i="2"/>
  <c r="U51" i="2"/>
  <c r="W8" i="2"/>
  <c r="W21" i="2"/>
  <c r="W46" i="2"/>
  <c r="V75" i="2"/>
  <c r="X75" i="2" s="1"/>
  <c r="X76" i="2"/>
  <c r="X21" i="2"/>
  <c r="X15" i="2"/>
  <c r="V14" i="2"/>
  <c r="X14" i="2" s="1"/>
  <c r="X27" i="2"/>
  <c r="V26" i="2"/>
  <c r="X26" i="2" s="1"/>
  <c r="V78" i="2"/>
  <c r="X78" i="2" s="1"/>
  <c r="X79" i="2"/>
  <c r="V46" i="2"/>
  <c r="X46" i="2" s="1"/>
  <c r="X29" i="2"/>
  <c r="W41" i="2"/>
  <c r="W78" i="2"/>
  <c r="W92" i="2"/>
  <c r="W5" i="2"/>
  <c r="W51" i="2" s="1"/>
  <c r="X28" i="2"/>
  <c r="X68" i="2"/>
  <c r="V67" i="2"/>
  <c r="X93" i="2"/>
  <c r="V92" i="2"/>
  <c r="X92" i="2" s="1"/>
  <c r="V81" i="2"/>
  <c r="X81" i="2" s="1"/>
  <c r="X82" i="2"/>
  <c r="X58" i="2"/>
  <c r="V57" i="2"/>
  <c r="X57" i="2" s="1"/>
  <c r="V90" i="2"/>
  <c r="X90" i="2" s="1"/>
  <c r="X91" i="2"/>
  <c r="W65" i="2"/>
  <c r="X86" i="2"/>
  <c r="V85" i="2"/>
  <c r="X85" i="2" s="1"/>
  <c r="X56" i="2"/>
  <c r="V55" i="2"/>
  <c r="X55" i="2" s="1"/>
  <c r="X72" i="2"/>
  <c r="V71" i="2"/>
  <c r="X71" i="2" s="1"/>
  <c r="V53" i="2"/>
  <c r="X54" i="2"/>
  <c r="V18" i="2"/>
  <c r="X18" i="2" s="1"/>
  <c r="X19" i="2"/>
  <c r="V33" i="2"/>
  <c r="X33" i="2" s="1"/>
  <c r="X34" i="2"/>
  <c r="V73" i="2"/>
  <c r="X73" i="2" s="1"/>
  <c r="X74" i="2"/>
  <c r="X40" i="2"/>
  <c r="U96" i="2"/>
  <c r="X84" i="2"/>
  <c r="W67" i="2"/>
  <c r="W96" i="2" s="1"/>
  <c r="W98" i="2" l="1"/>
  <c r="V51" i="2"/>
  <c r="X5" i="2"/>
  <c r="X51" i="2" s="1"/>
  <c r="X53" i="2"/>
  <c r="X65" i="2" s="1"/>
  <c r="V65" i="2"/>
  <c r="X67" i="2"/>
  <c r="X96" i="2" s="1"/>
  <c r="X98" i="2" s="1"/>
  <c r="V96" i="2"/>
  <c r="U98" i="2"/>
  <c r="V98" i="2" l="1"/>
</calcChain>
</file>

<file path=xl/sharedStrings.xml><?xml version="1.0" encoding="utf-8"?>
<sst xmlns="http://schemas.openxmlformats.org/spreadsheetml/2006/main" count="300" uniqueCount="151">
  <si>
    <t>Building - Major Improvements</t>
  </si>
  <si>
    <t>Building - Minor Improvements</t>
  </si>
  <si>
    <t>Information Technology Improvements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</si>
  <si>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</si>
  <si>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</si>
  <si>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</si>
  <si>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</si>
  <si>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</si>
  <si>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</si>
  <si>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</si>
  <si>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</si>
  <si>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</si>
  <si>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FY27</t>
  </si>
  <si>
    <t>1A</t>
  </si>
  <si>
    <t>2A</t>
  </si>
  <si>
    <t>3A</t>
  </si>
  <si>
    <t>4A</t>
  </si>
  <si>
    <t>5A</t>
  </si>
  <si>
    <t>1B</t>
  </si>
  <si>
    <t>2B</t>
  </si>
  <si>
    <t>3B</t>
  </si>
  <si>
    <t>1C</t>
  </si>
  <si>
    <t>2C</t>
  </si>
  <si>
    <t>3C</t>
  </si>
  <si>
    <t>4C</t>
  </si>
  <si>
    <t>5C</t>
  </si>
  <si>
    <t xml:space="preserve">Back-up System </t>
  </si>
  <si>
    <t>Computers</t>
  </si>
  <si>
    <t>Printers</t>
  </si>
  <si>
    <t>Phone System</t>
  </si>
  <si>
    <t>Camera System</t>
  </si>
  <si>
    <t>6C</t>
  </si>
  <si>
    <t>7C</t>
  </si>
  <si>
    <t>8C</t>
  </si>
  <si>
    <t>9C</t>
  </si>
  <si>
    <t>Internet Source</t>
  </si>
  <si>
    <t>AV Systems</t>
  </si>
  <si>
    <t>10C</t>
  </si>
  <si>
    <t>Roof</t>
  </si>
  <si>
    <t>Windows</t>
  </si>
  <si>
    <t>6A</t>
  </si>
  <si>
    <t>Landscaping</t>
  </si>
  <si>
    <t>7A</t>
  </si>
  <si>
    <t>Fire Safety System</t>
  </si>
  <si>
    <t>Electrical &amp; Lighting</t>
  </si>
  <si>
    <t>Irrigation System</t>
  </si>
  <si>
    <t>8A</t>
  </si>
  <si>
    <t>9A</t>
  </si>
  <si>
    <t>10A</t>
  </si>
  <si>
    <t>11A</t>
  </si>
  <si>
    <t>12A</t>
  </si>
  <si>
    <t>Appliances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</si>
  <si>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</si>
  <si>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</si>
  <si>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</si>
  <si>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</si>
  <si>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</si>
  <si>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</si>
  <si>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</si>
  <si>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</si>
  <si>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</si>
  <si>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</si>
  <si>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 xml:space="preserve">Wireless Access System </t>
  </si>
  <si>
    <t xml:space="preserve">Structural </t>
  </si>
  <si>
    <t xml:space="preserve">Mechanical Equipment </t>
  </si>
  <si>
    <t>Capital Projects</t>
  </si>
  <si>
    <t>Complete Tear off (20 yrs)</t>
  </si>
  <si>
    <t>Major Repairs (15 yrs)</t>
  </si>
  <si>
    <t>Clerestory Windows - section 2</t>
  </si>
  <si>
    <t>Clerestory Windows - section 3</t>
  </si>
  <si>
    <t>Ground Level Exterior Windows - Youth Side (30 yrs)</t>
  </si>
  <si>
    <t>Rooftop Unit (20 yrs)</t>
  </si>
  <si>
    <t>VAV's and Fan Powered Boxes (20 yrs)</t>
  </si>
  <si>
    <t>Replace Asphalt Lot - to pavers</t>
  </si>
  <si>
    <t>Replace Paver Lot (20 yrs)</t>
  </si>
  <si>
    <t>1/3 of Building - section 2</t>
  </si>
  <si>
    <t>1/3 of Building - section 3</t>
  </si>
  <si>
    <t>1/3 of Building - section 1 (8-10 yrs)</t>
  </si>
  <si>
    <t>Patch, Seal, Stripe (3-5 yrs)</t>
  </si>
  <si>
    <t xml:space="preserve">Furniture &amp; Fixtures </t>
  </si>
  <si>
    <t>10 years</t>
  </si>
  <si>
    <t>5 years</t>
  </si>
  <si>
    <t>15 years</t>
  </si>
  <si>
    <t>20 years</t>
  </si>
  <si>
    <t>Replace Parking Lot Light Poles (15 yrs)</t>
  </si>
  <si>
    <t>Exterior Canopy Lights (20 yrs)</t>
  </si>
  <si>
    <t>System, Sensors, etc. (10 yrs)</t>
  </si>
  <si>
    <t>1/3 of Lot - section 2</t>
  </si>
  <si>
    <t>1/3 of Lot - section 3</t>
  </si>
  <si>
    <t>1/3 of Lot - section 1 (8-10 yrs)</t>
  </si>
  <si>
    <t>Panel, Alarm Devices, Sprinklers, etc. (20-30 yrs)</t>
  </si>
  <si>
    <t xml:space="preserve">Fishtank </t>
  </si>
  <si>
    <t>Refrigerators (8-10 yrs)</t>
  </si>
  <si>
    <t>Concrete, Tuckpointing, etc. (10 yrs, as needed)</t>
  </si>
  <si>
    <t>Fishtank &amp; Equipment (8-10 yrs)</t>
  </si>
  <si>
    <t>Microwave, Toaster Oven, Coffee Makers etc. (8-10 yrs)</t>
  </si>
  <si>
    <t>Network Equipment</t>
  </si>
  <si>
    <t>Internet Upgrades (5 yrs)</t>
  </si>
  <si>
    <t>Back-up Controller, Tapes (5 yrs)</t>
  </si>
  <si>
    <t>Clerestory Windows - section 1 (30 yrs)</t>
  </si>
  <si>
    <t>Window Coverings (10-20 yrs)</t>
  </si>
  <si>
    <t>Install Back-up Generator (15 yrs)</t>
  </si>
  <si>
    <t>Wireless Access Controller (5 yrs)</t>
  </si>
  <si>
    <t>Server (5 yrs)</t>
  </si>
  <si>
    <t>Switches(5 yrs)</t>
  </si>
  <si>
    <t>Firewall (5 yrs)</t>
  </si>
  <si>
    <t>Phone System (8 yrs)</t>
  </si>
  <si>
    <t>Expand System</t>
  </si>
  <si>
    <t>Media Lab Equipment (2-4 yrs)</t>
  </si>
  <si>
    <t>Network Printers (3-4 yrs, ongoing refresh cycle)</t>
  </si>
  <si>
    <t>Wireless Access Points, in 2 phases (3-5 yrs)</t>
  </si>
  <si>
    <t>Full System (5-8 yrs)</t>
  </si>
  <si>
    <t>Upgrade Video/Sound Systems &amp; Equipment (15yrs)</t>
  </si>
  <si>
    <t>Burglar Alarm System</t>
  </si>
  <si>
    <t>13A</t>
  </si>
  <si>
    <t>Wall Coverings</t>
  </si>
  <si>
    <t>Staff Computers &amp; Laptops (3-4 yrs)</t>
  </si>
  <si>
    <t>Patron Computers &amp; Laptops (3-4 yrs)</t>
  </si>
  <si>
    <t>Devices (3-4 yrs)</t>
  </si>
  <si>
    <t xml:space="preserve">Total </t>
  </si>
  <si>
    <t>*</t>
  </si>
  <si>
    <t>Parking Lot (include Lighting and Irrigation)</t>
  </si>
  <si>
    <t>Devices/Media Lab</t>
  </si>
  <si>
    <t>GRAND TOTAL</t>
  </si>
  <si>
    <t>Replace Various Equipment: disc cleaner, etc. (5 yrs)</t>
  </si>
  <si>
    <t xml:space="preserve">Library Operations Equipment </t>
  </si>
  <si>
    <t>Major Building Expense Total</t>
  </si>
  <si>
    <t>Minor Building Expense Total</t>
  </si>
  <si>
    <t>IT Expense Total</t>
  </si>
  <si>
    <t>Irrigation Expansion, Major Repairs</t>
  </si>
  <si>
    <t>4B</t>
  </si>
  <si>
    <t>Book Carts</t>
  </si>
  <si>
    <t>Library book carts (15 yrs)</t>
  </si>
  <si>
    <t>5B</t>
  </si>
  <si>
    <t xml:space="preserve">Book Drop </t>
  </si>
  <si>
    <t>Book Drop, cart, bollards, etc. (5-8 years)</t>
  </si>
  <si>
    <t>11C</t>
  </si>
  <si>
    <t>People Counting System</t>
  </si>
  <si>
    <t>Install or Upgrade (15 yrs)</t>
  </si>
  <si>
    <t>FY38</t>
  </si>
  <si>
    <t>Replace Furniture &amp; Fixtures (as needed)</t>
  </si>
  <si>
    <t>Patio (10-15 yrs)</t>
  </si>
  <si>
    <t>Wall Coverings-vinyl/sound proofing (15 yrs)</t>
  </si>
  <si>
    <t>Patio(10-15 yrs)</t>
  </si>
  <si>
    <t>Paint 1/2 of Building - section 1 (12-15 yrs)</t>
  </si>
  <si>
    <t>Paint 1/2 of Building - section 2</t>
  </si>
  <si>
    <t>Flooring</t>
  </si>
  <si>
    <t>Other Projects - vinyl/sound proofing (15 yrs)</t>
  </si>
  <si>
    <t>Various Projects/Upgrades/Replacements (as needed)</t>
  </si>
  <si>
    <t>BASE ESTIMATES</t>
  </si>
  <si>
    <t>INFLATED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</si>
</sst>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left" indent="1"/>
    </xf>
    <xf numFmtId="164" fontId="0" fillId="0" borderId="5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164" fontId="5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5" fillId="3" borderId="0" xfId="2" applyFont="1" applyFill="1" applyBorder="1" applyAlignment="1">
      <alignment horizontal="center"/>
    </xf>
    <xf numFmtId="164" fontId="0" fillId="0" borderId="1" xfId="0" applyNumberFormat="1" applyBorder="1"/>
    <xf numFmtId="164" fontId="8" fillId="0" borderId="5" xfId="1" applyNumberFormat="1" applyFont="1" applyFill="1" applyBorder="1" applyAlignment="1">
      <alignment horizontal="center" vertical="center"/>
    </xf>
    <xf numFmtId="164" fontId="0" fillId="0" borderId="1" xfId="0" applyNumberFormat="1" applyFont="1" applyBorder="1"/>
    <xf numFmtId="164" fontId="0" fillId="0" borderId="4" xfId="0" applyNumberFormat="1" applyFont="1" applyBorder="1"/>
    <xf numFmtId="0" fontId="2" fillId="6" borderId="1" xfId="0" applyFont="1" applyFill="1" applyBorder="1"/>
    <xf numFmtId="164" fontId="2" fillId="6" borderId="5" xfId="1" applyNumberFormat="1" applyFont="1" applyFill="1" applyBorder="1" applyAlignment="1">
      <alignment horizontal="center" vertical="center"/>
    </xf>
    <xf numFmtId="164" fontId="2" fillId="6" borderId="6" xfId="1" applyNumberFormat="1" applyFont="1" applyFill="1" applyBorder="1" applyAlignment="1">
      <alignment horizontal="center" vertical="center"/>
    </xf>
    <xf numFmtId="164" fontId="2" fillId="6" borderId="4" xfId="1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/>
    <xf numFmtId="0" fontId="2" fillId="6" borderId="1" xfId="0" applyFont="1" applyFill="1" applyBorder="1" applyAlignment="1">
      <alignment horizontal="left"/>
    </xf>
    <xf numFmtId="164" fontId="2" fillId="6" borderId="4" xfId="0" applyNumberFormat="1" applyFont="1" applyFill="1" applyBorder="1"/>
    <xf numFmtId="164" fontId="0" fillId="6" borderId="1" xfId="0" applyNumberFormat="1" applyFont="1" applyFill="1" applyBorder="1"/>
    <xf numFmtId="164" fontId="0" fillId="0" borderId="1" xfId="0" applyNumberFormat="1" applyFont="1" applyFill="1" applyBorder="1"/>
    <xf numFmtId="0" fontId="0" fillId="0" borderId="4" xfId="0" applyBorder="1"/>
    <xf numFmtId="0" fontId="7" fillId="0" borderId="4" xfId="0" applyFont="1" applyBorder="1" applyAlignment="1">
      <alignment horizontal="left" indent="1"/>
    </xf>
    <xf numFmtId="0" fontId="9" fillId="0" borderId="0" xfId="0" applyFont="1"/>
    <xf numFmtId="0" fontId="4" fillId="5" borderId="0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/>
    </xf>
  </cellXfs>
  <cellStyles count="3">
    <cellStyle name="Accent3" xfId="2" builtinId="3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4"/>
  <sheetViews>
    <sheetView showGridLines="0" tabSelected="1" view="pageLayout" zoomScale="70" zoomScaleNormal="80" zoomScaleSheetLayoutView="85" zoomScalePageLayoutView="70" workbookViewId="0">
      <selection activeCell="E2" sqref="E2"/>
    </sheetView>
  </sheetViews>
  <sheetFormatPr defaultRowHeight="14.4" outlineLevelRow="1" x14ac:dyDescent="0.3"/>
  <cols>
    <col min="1" max="1" width="6.44140625" customWidth="1"/>
    <col min="2" max="2" width="52.44140625" bestFit="1" customWidth="1"/>
    <col min="3" max="5" width="12.5546875" customWidth="1"/>
    <col min="6" max="6" width="10.5546875" customWidth="1"/>
    <col min="7" max="7" width="13.6640625" customWidth="1"/>
    <col min="8" max="8" width="10.6640625" bestFit="1" customWidth="1"/>
    <col min="9" max="10" width="9.5546875" customWidth="1"/>
    <col min="11" max="11" width="10" bestFit="1" customWidth="1"/>
    <col min="12" max="12" width="13.6640625" customWidth="1"/>
    <col min="13" max="14" width="9.5546875" customWidth="1"/>
    <col min="15" max="16" width="10" bestFit="1" customWidth="1"/>
    <col min="17" max="17" width="10.5546875" bestFit="1" customWidth="1"/>
    <col min="18" max="18" width="9.5546875" bestFit="1" customWidth="1"/>
    <col min="19" max="19" width="10.5546875" bestFit="1" customWidth="1"/>
    <col min="20" max="21" width="9.5546875" bestFit="1" customWidth="1"/>
    <col min="22" max="22" width="12.21875" bestFit="1" customWidth="1"/>
    <col min="23" max="23" width="12.21875" customWidth="1"/>
    <col min="24" max="24" width="12.21875" bestFit="1" customWidth="1"/>
  </cols>
  <sheetData>
    <row r="1" spans="1:24" x14ac:dyDescent="0.3">
      <c r="B1" s="37" t="s">
        <v>149</v>
      </c>
    </row>
    <row r="2" spans="1:24" x14ac:dyDescent="0.3">
      <c r="C2" s="1"/>
      <c r="D2" s="1">
        <v>1.04</v>
      </c>
      <c r="E2" s="1">
        <f>D2+0.04</f>
        <v>1.08</v>
      </c>
      <c r="F2" s="1">
        <f t="shared" ref="F2:W2" si="0">E2+0.04</f>
        <v>1.1200000000000001</v>
      </c>
      <c r="G2" s="1">
        <f t="shared" si="0"/>
        <v>1.1600000000000001</v>
      </c>
      <c r="H2" s="1">
        <f t="shared" si="0"/>
        <v>1.2000000000000002</v>
      </c>
      <c r="I2" s="1">
        <f t="shared" si="0"/>
        <v>1.2400000000000002</v>
      </c>
      <c r="J2" s="1">
        <f t="shared" si="0"/>
        <v>1.2800000000000002</v>
      </c>
      <c r="K2" s="1">
        <f t="shared" si="0"/>
        <v>1.3200000000000003</v>
      </c>
      <c r="L2" s="1">
        <f t="shared" si="0"/>
        <v>1.3600000000000003</v>
      </c>
      <c r="M2" s="1">
        <f t="shared" si="0"/>
        <v>1.4000000000000004</v>
      </c>
      <c r="N2" s="1">
        <f t="shared" si="0"/>
        <v>1.4400000000000004</v>
      </c>
      <c r="O2" s="1">
        <f t="shared" si="0"/>
        <v>1.4800000000000004</v>
      </c>
      <c r="P2" s="1">
        <f t="shared" si="0"/>
        <v>1.5200000000000005</v>
      </c>
      <c r="Q2" s="1">
        <f t="shared" si="0"/>
        <v>1.5600000000000005</v>
      </c>
      <c r="R2" s="1">
        <f t="shared" si="0"/>
        <v>1.6000000000000005</v>
      </c>
      <c r="S2" s="1">
        <f t="shared" si="0"/>
        <v>1.6400000000000006</v>
      </c>
      <c r="T2" s="1">
        <f t="shared" si="0"/>
        <v>1.6800000000000006</v>
      </c>
      <c r="U2" s="1">
        <f t="shared" si="0"/>
        <v>1.7200000000000006</v>
      </c>
      <c r="V2" s="1">
        <f>U2+0.04</f>
        <v>1.7600000000000007</v>
      </c>
      <c r="W2" s="1">
        <f t="shared" si="0"/>
        <v>1.8000000000000007</v>
      </c>
    </row>
    <row r="3" spans="1:24" ht="18" x14ac:dyDescent="0.3">
      <c r="A3" s="38" t="s">
        <v>65</v>
      </c>
      <c r="B3" s="38"/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52</v>
      </c>
      <c r="N3" s="21" t="s">
        <v>53</v>
      </c>
      <c r="O3" s="21" t="s">
        <v>54</v>
      </c>
      <c r="P3" s="21" t="s">
        <v>55</v>
      </c>
      <c r="Q3" s="21" t="s">
        <v>56</v>
      </c>
      <c r="R3" s="21" t="s">
        <v>57</v>
      </c>
      <c r="S3" s="21" t="s">
        <v>58</v>
      </c>
      <c r="T3" s="21" t="s">
        <v>59</v>
      </c>
      <c r="U3" s="21" t="s">
        <v>60</v>
      </c>
      <c r="V3" s="21" t="s">
        <v>61</v>
      </c>
      <c r="W3" s="21" t="s">
        <v>139</v>
      </c>
      <c r="X3" s="21" t="s">
        <v>119</v>
      </c>
    </row>
    <row r="4" spans="1:24" x14ac:dyDescent="0.3">
      <c r="A4" s="39" t="s">
        <v>0</v>
      </c>
      <c r="B4" s="39"/>
      <c r="C4" s="3"/>
      <c r="D4" s="3"/>
      <c r="E4" s="3"/>
      <c r="F4" s="3"/>
      <c r="G4" s="3" t="s">
        <v>81</v>
      </c>
      <c r="H4" s="3"/>
      <c r="I4" s="3"/>
      <c r="J4" s="3"/>
      <c r="K4" s="3"/>
      <c r="L4" s="3" t="s">
        <v>80</v>
      </c>
      <c r="M4" s="4"/>
      <c r="N4" s="4"/>
      <c r="O4" s="4"/>
      <c r="P4" s="4"/>
      <c r="Q4" s="3" t="s">
        <v>82</v>
      </c>
      <c r="R4" s="4"/>
      <c r="S4" s="4"/>
      <c r="T4" s="4"/>
      <c r="U4" s="4"/>
      <c r="V4" s="3" t="s">
        <v>83</v>
      </c>
      <c r="W4" s="3"/>
    </row>
    <row r="5" spans="1:24" x14ac:dyDescent="0.3">
      <c r="A5" s="5" t="s">
        <v>13</v>
      </c>
      <c r="B5" s="26" t="s">
        <v>38</v>
      </c>
      <c r="C5" s="27">
        <f>SUM(C6:C7)</f>
        <v>0</v>
      </c>
      <c r="D5" s="28">
        <f t="shared" ref="D5:W5" si="1">SUM(D6:D7)</f>
        <v>0</v>
      </c>
      <c r="E5" s="28">
        <f t="shared" si="1"/>
        <v>0</v>
      </c>
      <c r="F5" s="28">
        <f t="shared" si="1"/>
        <v>0</v>
      </c>
      <c r="G5" s="28">
        <f t="shared" si="1"/>
        <v>0</v>
      </c>
      <c r="H5" s="28">
        <f t="shared" si="1"/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  <c r="M5" s="28">
        <f t="shared" si="1"/>
        <v>0</v>
      </c>
      <c r="N5" s="28">
        <f t="shared" si="1"/>
        <v>0</v>
      </c>
      <c r="O5" s="28">
        <f t="shared" si="1"/>
        <v>0</v>
      </c>
      <c r="P5" s="28">
        <f t="shared" si="1"/>
        <v>0</v>
      </c>
      <c r="Q5" s="28">
        <f t="shared" si="1"/>
        <v>200000</v>
      </c>
      <c r="R5" s="28">
        <f t="shared" si="1"/>
        <v>0</v>
      </c>
      <c r="S5" s="28">
        <f t="shared" si="1"/>
        <v>0</v>
      </c>
      <c r="T5" s="28">
        <f t="shared" si="1"/>
        <v>0</v>
      </c>
      <c r="U5" s="28">
        <f t="shared" si="1"/>
        <v>0</v>
      </c>
      <c r="V5" s="28">
        <f t="shared" si="1"/>
        <v>500000</v>
      </c>
      <c r="W5" s="29">
        <f t="shared" si="1"/>
        <v>0</v>
      </c>
      <c r="X5" s="30">
        <f>SUM(C5:W5)</f>
        <v>700000</v>
      </c>
    </row>
    <row r="6" spans="1:24" outlineLevel="1" x14ac:dyDescent="0.3">
      <c r="A6" s="5"/>
      <c r="B6" s="7" t="s">
        <v>67</v>
      </c>
      <c r="C6" s="8">
        <v>0</v>
      </c>
      <c r="D6" s="9">
        <f>0*D2</f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200000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0">
        <v>0</v>
      </c>
      <c r="X6" s="34">
        <f t="shared" ref="X6:X49" si="2">SUM(C6:W6)</f>
        <v>200000</v>
      </c>
    </row>
    <row r="7" spans="1:24" outlineLevel="1" x14ac:dyDescent="0.3">
      <c r="A7" s="5"/>
      <c r="B7" s="7" t="s">
        <v>66</v>
      </c>
      <c r="C7" s="8">
        <v>0</v>
      </c>
      <c r="D7" s="9">
        <f>0*D2</f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500000</v>
      </c>
      <c r="W7" s="10">
        <v>0</v>
      </c>
      <c r="X7" s="34">
        <f t="shared" si="2"/>
        <v>500000</v>
      </c>
    </row>
    <row r="8" spans="1:24" x14ac:dyDescent="0.3">
      <c r="A8" s="5" t="s">
        <v>14</v>
      </c>
      <c r="B8" s="26" t="s">
        <v>39</v>
      </c>
      <c r="C8" s="27">
        <f>SUM(C9:C13)</f>
        <v>0</v>
      </c>
      <c r="D8" s="28">
        <f t="shared" ref="D8:W8" si="3">SUM(D9:D13)</f>
        <v>80000</v>
      </c>
      <c r="E8" s="28">
        <f t="shared" si="3"/>
        <v>0</v>
      </c>
      <c r="F8" s="28">
        <f t="shared" si="3"/>
        <v>80000</v>
      </c>
      <c r="G8" s="28">
        <f t="shared" si="3"/>
        <v>0</v>
      </c>
      <c r="H8" s="28">
        <f t="shared" si="3"/>
        <v>80000</v>
      </c>
      <c r="I8" s="28">
        <f t="shared" si="3"/>
        <v>0</v>
      </c>
      <c r="J8" s="28">
        <f t="shared" si="3"/>
        <v>0</v>
      </c>
      <c r="K8" s="28">
        <f t="shared" si="3"/>
        <v>0</v>
      </c>
      <c r="L8" s="28">
        <f t="shared" si="3"/>
        <v>200000</v>
      </c>
      <c r="M8" s="28">
        <f t="shared" si="3"/>
        <v>0</v>
      </c>
      <c r="N8" s="28">
        <f t="shared" si="3"/>
        <v>0</v>
      </c>
      <c r="O8" s="28">
        <f t="shared" si="3"/>
        <v>15000</v>
      </c>
      <c r="P8" s="28">
        <f t="shared" si="3"/>
        <v>0</v>
      </c>
      <c r="Q8" s="28">
        <f t="shared" si="3"/>
        <v>0</v>
      </c>
      <c r="R8" s="28">
        <f t="shared" si="3"/>
        <v>0</v>
      </c>
      <c r="S8" s="28">
        <f t="shared" si="3"/>
        <v>0</v>
      </c>
      <c r="T8" s="28">
        <f t="shared" si="3"/>
        <v>0</v>
      </c>
      <c r="U8" s="28">
        <f t="shared" si="3"/>
        <v>0</v>
      </c>
      <c r="V8" s="28">
        <f t="shared" si="3"/>
        <v>0</v>
      </c>
      <c r="W8" s="29">
        <f t="shared" si="3"/>
        <v>0</v>
      </c>
      <c r="X8" s="30">
        <f t="shared" si="2"/>
        <v>455000</v>
      </c>
    </row>
    <row r="9" spans="1:24" outlineLevel="1" x14ac:dyDescent="0.3">
      <c r="A9" s="5"/>
      <c r="B9" s="7" t="s">
        <v>100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15000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>
        <v>0</v>
      </c>
      <c r="X9" s="34">
        <f t="shared" si="2"/>
        <v>15000</v>
      </c>
    </row>
    <row r="10" spans="1:24" outlineLevel="1" x14ac:dyDescent="0.3">
      <c r="A10" s="5"/>
      <c r="B10" s="7" t="s">
        <v>99</v>
      </c>
      <c r="C10" s="8">
        <v>0</v>
      </c>
      <c r="D10" s="9">
        <v>80000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0">
        <v>0</v>
      </c>
      <c r="X10" s="34">
        <f t="shared" si="2"/>
        <v>80000</v>
      </c>
    </row>
    <row r="11" spans="1:24" outlineLevel="1" x14ac:dyDescent="0.3">
      <c r="A11" s="5"/>
      <c r="B11" s="7" t="s">
        <v>68</v>
      </c>
      <c r="C11" s="8">
        <v>0</v>
      </c>
      <c r="D11" s="9">
        <v>0</v>
      </c>
      <c r="E11" s="9">
        <v>0</v>
      </c>
      <c r="F11" s="9">
        <v>80000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0">
        <v>0</v>
      </c>
      <c r="X11" s="34">
        <f t="shared" si="2"/>
        <v>80000</v>
      </c>
    </row>
    <row r="12" spans="1:24" outlineLevel="1" x14ac:dyDescent="0.3">
      <c r="A12" s="5"/>
      <c r="B12" s="7" t="s">
        <v>69</v>
      </c>
      <c r="C12" s="8">
        <v>0</v>
      </c>
      <c r="D12" s="9">
        <v>0</v>
      </c>
      <c r="E12" s="9">
        <v>0</v>
      </c>
      <c r="F12" s="9">
        <v>0</v>
      </c>
      <c r="G12" s="9">
        <v>0</v>
      </c>
      <c r="H12" s="9">
        <v>80000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0">
        <v>0</v>
      </c>
      <c r="X12" s="34">
        <f t="shared" si="2"/>
        <v>80000</v>
      </c>
    </row>
    <row r="13" spans="1:24" outlineLevel="1" x14ac:dyDescent="0.3">
      <c r="A13" s="5"/>
      <c r="B13" s="7" t="s">
        <v>70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200000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0">
        <v>0</v>
      </c>
      <c r="X13" s="34">
        <f t="shared" si="2"/>
        <v>200000</v>
      </c>
    </row>
    <row r="14" spans="1:24" x14ac:dyDescent="0.3">
      <c r="A14" s="5" t="s">
        <v>15</v>
      </c>
      <c r="B14" s="26" t="s">
        <v>121</v>
      </c>
      <c r="C14" s="27">
        <f>SUM(C15:C17)</f>
        <v>40000</v>
      </c>
      <c r="D14" s="28">
        <f t="shared" ref="D14:W14" si="4">SUM(D15:D17)</f>
        <v>0</v>
      </c>
      <c r="E14" s="28">
        <f t="shared" si="4"/>
        <v>0</v>
      </c>
      <c r="F14" s="28">
        <f t="shared" si="4"/>
        <v>0</v>
      </c>
      <c r="G14" s="28">
        <f t="shared" si="4"/>
        <v>0</v>
      </c>
      <c r="H14" s="28">
        <f t="shared" si="4"/>
        <v>5000</v>
      </c>
      <c r="I14" s="28">
        <f t="shared" si="4"/>
        <v>0</v>
      </c>
      <c r="J14" s="28">
        <f t="shared" si="4"/>
        <v>0</v>
      </c>
      <c r="K14" s="28">
        <f t="shared" si="4"/>
        <v>0</v>
      </c>
      <c r="L14" s="28">
        <f t="shared" si="4"/>
        <v>100000</v>
      </c>
      <c r="M14" s="28">
        <f t="shared" si="4"/>
        <v>5000</v>
      </c>
      <c r="N14" s="28">
        <f t="shared" si="4"/>
        <v>0</v>
      </c>
      <c r="O14" s="28">
        <f t="shared" si="4"/>
        <v>0</v>
      </c>
      <c r="P14" s="28">
        <f t="shared" si="4"/>
        <v>0</v>
      </c>
      <c r="Q14" s="28">
        <f t="shared" si="4"/>
        <v>0</v>
      </c>
      <c r="R14" s="28">
        <f t="shared" si="4"/>
        <v>5000</v>
      </c>
      <c r="S14" s="28">
        <f t="shared" si="4"/>
        <v>0</v>
      </c>
      <c r="T14" s="28">
        <f t="shared" si="4"/>
        <v>0</v>
      </c>
      <c r="U14" s="28">
        <f t="shared" si="4"/>
        <v>0</v>
      </c>
      <c r="V14" s="28">
        <f t="shared" si="4"/>
        <v>0</v>
      </c>
      <c r="W14" s="29">
        <f t="shared" si="4"/>
        <v>5000</v>
      </c>
      <c r="X14" s="30">
        <f t="shared" si="2"/>
        <v>160000</v>
      </c>
    </row>
    <row r="15" spans="1:24" outlineLevel="1" x14ac:dyDescent="0.3">
      <c r="A15" s="5"/>
      <c r="B15" s="7" t="s">
        <v>78</v>
      </c>
      <c r="C15" s="23">
        <v>40000</v>
      </c>
      <c r="D15" s="9">
        <v>0</v>
      </c>
      <c r="E15" s="9">
        <v>0</v>
      </c>
      <c r="F15" s="9">
        <v>0</v>
      </c>
      <c r="G15" s="9">
        <v>0</v>
      </c>
      <c r="H15" s="9">
        <v>5000</v>
      </c>
      <c r="I15" s="9">
        <v>0</v>
      </c>
      <c r="J15" s="9">
        <v>0</v>
      </c>
      <c r="K15" s="9">
        <v>0</v>
      </c>
      <c r="L15" s="9">
        <v>0</v>
      </c>
      <c r="M15" s="9">
        <v>5000</v>
      </c>
      <c r="N15" s="9">
        <v>0</v>
      </c>
      <c r="O15" s="9">
        <v>0</v>
      </c>
      <c r="P15" s="9">
        <v>0</v>
      </c>
      <c r="Q15" s="9">
        <v>0</v>
      </c>
      <c r="R15" s="9">
        <v>5000</v>
      </c>
      <c r="S15" s="9">
        <v>0</v>
      </c>
      <c r="T15" s="9">
        <v>0</v>
      </c>
      <c r="U15" s="9">
        <v>0</v>
      </c>
      <c r="V15" s="9">
        <v>0</v>
      </c>
      <c r="W15" s="10">
        <v>5000</v>
      </c>
      <c r="X15" s="34">
        <f t="shared" si="2"/>
        <v>60000</v>
      </c>
    </row>
    <row r="16" spans="1:24" outlineLevel="1" x14ac:dyDescent="0.3">
      <c r="A16" s="5"/>
      <c r="B16" s="7" t="s">
        <v>73</v>
      </c>
      <c r="C16" s="8">
        <v>0</v>
      </c>
      <c r="D16" s="9">
        <v>0</v>
      </c>
      <c r="E16" s="9">
        <v>0</v>
      </c>
      <c r="F16" s="9">
        <v>0</v>
      </c>
      <c r="G16" s="11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0">
        <v>0</v>
      </c>
      <c r="X16" s="34">
        <f t="shared" si="2"/>
        <v>0</v>
      </c>
    </row>
    <row r="17" spans="1:24" outlineLevel="1" x14ac:dyDescent="0.3">
      <c r="A17" s="5"/>
      <c r="B17" s="7" t="s">
        <v>74</v>
      </c>
      <c r="C17" s="8">
        <v>0</v>
      </c>
      <c r="D17" s="9">
        <v>0</v>
      </c>
      <c r="E17" s="9">
        <v>0</v>
      </c>
      <c r="F17" s="9">
        <v>0</v>
      </c>
      <c r="G17" s="11">
        <v>0</v>
      </c>
      <c r="H17" s="9">
        <v>0</v>
      </c>
      <c r="I17" s="9">
        <v>0</v>
      </c>
      <c r="J17" s="9">
        <v>0</v>
      </c>
      <c r="K17" s="9">
        <v>0</v>
      </c>
      <c r="L17" s="9">
        <v>100000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0">
        <v>0</v>
      </c>
      <c r="X17" s="34">
        <f t="shared" si="2"/>
        <v>100000</v>
      </c>
    </row>
    <row r="18" spans="1:24" x14ac:dyDescent="0.3">
      <c r="A18" s="5" t="s">
        <v>16</v>
      </c>
      <c r="B18" s="26" t="s">
        <v>64</v>
      </c>
      <c r="C18" s="27">
        <f>SUM(C19:C20)</f>
        <v>0</v>
      </c>
      <c r="D18" s="28">
        <f t="shared" ref="D18:W18" si="5">SUM(D19:D20)</f>
        <v>5000</v>
      </c>
      <c r="E18" s="28">
        <f t="shared" si="5"/>
        <v>0</v>
      </c>
      <c r="F18" s="28">
        <f t="shared" si="5"/>
        <v>5000</v>
      </c>
      <c r="G18" s="28">
        <f t="shared" si="5"/>
        <v>0</v>
      </c>
      <c r="H18" s="28">
        <f t="shared" si="5"/>
        <v>0</v>
      </c>
      <c r="I18" s="28">
        <f t="shared" si="5"/>
        <v>0</v>
      </c>
      <c r="J18" s="28">
        <f t="shared" si="5"/>
        <v>0</v>
      </c>
      <c r="K18" s="28">
        <f t="shared" si="5"/>
        <v>0</v>
      </c>
      <c r="L18" s="28">
        <f t="shared" si="5"/>
        <v>50000</v>
      </c>
      <c r="M18" s="28">
        <f t="shared" si="5"/>
        <v>0</v>
      </c>
      <c r="N18" s="28">
        <f t="shared" si="5"/>
        <v>0</v>
      </c>
      <c r="O18" s="28">
        <f t="shared" si="5"/>
        <v>0</v>
      </c>
      <c r="P18" s="28">
        <f t="shared" si="5"/>
        <v>0</v>
      </c>
      <c r="Q18" s="28">
        <f t="shared" si="5"/>
        <v>0</v>
      </c>
      <c r="R18" s="28">
        <f t="shared" si="5"/>
        <v>0</v>
      </c>
      <c r="S18" s="28">
        <f t="shared" si="5"/>
        <v>0</v>
      </c>
      <c r="T18" s="28">
        <f t="shared" si="5"/>
        <v>0</v>
      </c>
      <c r="U18" s="28">
        <f t="shared" si="5"/>
        <v>0</v>
      </c>
      <c r="V18" s="28">
        <f t="shared" si="5"/>
        <v>100000</v>
      </c>
      <c r="W18" s="29">
        <f t="shared" si="5"/>
        <v>50000</v>
      </c>
      <c r="X18" s="30">
        <f t="shared" si="2"/>
        <v>210000</v>
      </c>
    </row>
    <row r="19" spans="1:24" outlineLevel="1" x14ac:dyDescent="0.3">
      <c r="A19" s="5"/>
      <c r="B19" s="7" t="s">
        <v>72</v>
      </c>
      <c r="C19" s="8">
        <v>0</v>
      </c>
      <c r="D19" s="9">
        <v>5000</v>
      </c>
      <c r="E19" s="9">
        <v>0</v>
      </c>
      <c r="F19" s="9">
        <v>5000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50000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0">
        <v>50000</v>
      </c>
      <c r="X19" s="34">
        <f t="shared" si="2"/>
        <v>110000</v>
      </c>
    </row>
    <row r="20" spans="1:24" outlineLevel="1" x14ac:dyDescent="0.3">
      <c r="A20" s="5"/>
      <c r="B20" s="7" t="s">
        <v>71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100000</v>
      </c>
      <c r="W20" s="10">
        <v>0</v>
      </c>
      <c r="X20" s="34">
        <f t="shared" si="2"/>
        <v>100000</v>
      </c>
    </row>
    <row r="21" spans="1:24" x14ac:dyDescent="0.3">
      <c r="A21" s="5" t="s">
        <v>17</v>
      </c>
      <c r="B21" s="26" t="s">
        <v>146</v>
      </c>
      <c r="C21" s="27">
        <f>SUM(C22:C25)</f>
        <v>0</v>
      </c>
      <c r="D21" s="28">
        <f t="shared" ref="D21:W21" si="6">SUM(D22:D25)</f>
        <v>0</v>
      </c>
      <c r="E21" s="28">
        <f t="shared" si="6"/>
        <v>5000</v>
      </c>
      <c r="F21" s="28">
        <f t="shared" si="6"/>
        <v>0</v>
      </c>
      <c r="G21" s="28">
        <f t="shared" si="6"/>
        <v>0</v>
      </c>
      <c r="H21" s="28">
        <f t="shared" si="6"/>
        <v>0</v>
      </c>
      <c r="I21" s="28">
        <f t="shared" si="6"/>
        <v>0</v>
      </c>
      <c r="J21" s="28">
        <f t="shared" si="6"/>
        <v>20000</v>
      </c>
      <c r="K21" s="28">
        <f t="shared" si="6"/>
        <v>20000</v>
      </c>
      <c r="L21" s="28">
        <f t="shared" si="6"/>
        <v>20000</v>
      </c>
      <c r="M21" s="28">
        <f t="shared" si="6"/>
        <v>0</v>
      </c>
      <c r="N21" s="28">
        <f t="shared" si="6"/>
        <v>0</v>
      </c>
      <c r="O21" s="28">
        <f t="shared" si="6"/>
        <v>0</v>
      </c>
      <c r="P21" s="28">
        <f t="shared" si="6"/>
        <v>0</v>
      </c>
      <c r="Q21" s="28">
        <f t="shared" si="6"/>
        <v>0</v>
      </c>
      <c r="R21" s="28">
        <f t="shared" si="6"/>
        <v>20000</v>
      </c>
      <c r="S21" s="28">
        <f t="shared" si="6"/>
        <v>20000</v>
      </c>
      <c r="T21" s="28">
        <f t="shared" si="6"/>
        <v>20000</v>
      </c>
      <c r="U21" s="28">
        <f t="shared" si="6"/>
        <v>0</v>
      </c>
      <c r="V21" s="28">
        <f t="shared" si="6"/>
        <v>0</v>
      </c>
      <c r="W21" s="29">
        <f t="shared" si="6"/>
        <v>0</v>
      </c>
      <c r="X21" s="30">
        <f t="shared" si="2"/>
        <v>125000</v>
      </c>
    </row>
    <row r="22" spans="1:24" outlineLevel="1" x14ac:dyDescent="0.3">
      <c r="A22" s="5"/>
      <c r="B22" s="7" t="s">
        <v>77</v>
      </c>
      <c r="C22" s="8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20000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20000</v>
      </c>
      <c r="S22" s="9">
        <v>0</v>
      </c>
      <c r="T22" s="9">
        <v>0</v>
      </c>
      <c r="U22" s="9">
        <v>0</v>
      </c>
      <c r="V22" s="9">
        <v>0</v>
      </c>
      <c r="W22" s="10">
        <v>0</v>
      </c>
      <c r="X22" s="34">
        <f t="shared" si="2"/>
        <v>40000</v>
      </c>
    </row>
    <row r="23" spans="1:24" outlineLevel="1" x14ac:dyDescent="0.3">
      <c r="A23" s="5"/>
      <c r="B23" s="7" t="s">
        <v>75</v>
      </c>
      <c r="C23" s="8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20000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20000</v>
      </c>
      <c r="T23" s="9">
        <v>0</v>
      </c>
      <c r="U23" s="9">
        <v>0</v>
      </c>
      <c r="V23" s="9">
        <v>0</v>
      </c>
      <c r="W23" s="10">
        <v>0</v>
      </c>
      <c r="X23" s="34">
        <f t="shared" si="2"/>
        <v>40000</v>
      </c>
    </row>
    <row r="24" spans="1:24" outlineLevel="1" x14ac:dyDescent="0.3">
      <c r="A24" s="5"/>
      <c r="B24" s="7" t="s">
        <v>76</v>
      </c>
      <c r="C24" s="8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20000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20000</v>
      </c>
      <c r="U24" s="9">
        <v>0</v>
      </c>
      <c r="V24" s="9">
        <v>0</v>
      </c>
      <c r="W24" s="10">
        <v>0</v>
      </c>
      <c r="X24" s="34">
        <f t="shared" si="2"/>
        <v>40000</v>
      </c>
    </row>
    <row r="25" spans="1:24" outlineLevel="1" x14ac:dyDescent="0.3">
      <c r="A25" s="5"/>
      <c r="B25" s="7" t="s">
        <v>148</v>
      </c>
      <c r="C25" s="8">
        <v>0</v>
      </c>
      <c r="D25" s="9">
        <v>0</v>
      </c>
      <c r="E25" s="9">
        <v>5000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0">
        <v>0</v>
      </c>
      <c r="X25" s="34">
        <f t="shared" si="2"/>
        <v>5000</v>
      </c>
    </row>
    <row r="26" spans="1:24" x14ac:dyDescent="0.3">
      <c r="A26" s="5" t="s">
        <v>40</v>
      </c>
      <c r="B26" s="26" t="s">
        <v>79</v>
      </c>
      <c r="C26" s="27">
        <f>SUM(C27)</f>
        <v>0</v>
      </c>
      <c r="D26" s="28">
        <f t="shared" ref="D26:W26" si="7">SUM(D27)</f>
        <v>5000</v>
      </c>
      <c r="E26" s="28">
        <f t="shared" si="7"/>
        <v>2700</v>
      </c>
      <c r="F26" s="28">
        <f t="shared" si="7"/>
        <v>0</v>
      </c>
      <c r="G26" s="28">
        <f t="shared" si="7"/>
        <v>3000</v>
      </c>
      <c r="H26" s="28">
        <f t="shared" si="7"/>
        <v>0</v>
      </c>
      <c r="I26" s="28">
        <f t="shared" si="7"/>
        <v>0</v>
      </c>
      <c r="J26" s="28">
        <f t="shared" si="7"/>
        <v>0</v>
      </c>
      <c r="K26" s="28">
        <f t="shared" si="7"/>
        <v>0</v>
      </c>
      <c r="L26" s="28">
        <f t="shared" si="7"/>
        <v>0</v>
      </c>
      <c r="M26" s="28">
        <f t="shared" si="7"/>
        <v>0</v>
      </c>
      <c r="N26" s="28">
        <f t="shared" si="7"/>
        <v>0</v>
      </c>
      <c r="O26" s="28">
        <f t="shared" si="7"/>
        <v>0</v>
      </c>
      <c r="P26" s="28">
        <f t="shared" si="7"/>
        <v>0</v>
      </c>
      <c r="Q26" s="28">
        <f t="shared" si="7"/>
        <v>0</v>
      </c>
      <c r="R26" s="28">
        <f t="shared" si="7"/>
        <v>0</v>
      </c>
      <c r="S26" s="28">
        <f t="shared" si="7"/>
        <v>0</v>
      </c>
      <c r="T26" s="28">
        <f t="shared" si="7"/>
        <v>0</v>
      </c>
      <c r="U26" s="28">
        <f t="shared" si="7"/>
        <v>0</v>
      </c>
      <c r="V26" s="28">
        <f t="shared" si="7"/>
        <v>0</v>
      </c>
      <c r="W26" s="29">
        <f t="shared" si="7"/>
        <v>0</v>
      </c>
      <c r="X26" s="30">
        <f t="shared" si="2"/>
        <v>10700</v>
      </c>
    </row>
    <row r="27" spans="1:24" outlineLevel="1" x14ac:dyDescent="0.3">
      <c r="A27" s="5"/>
      <c r="B27" s="7" t="s">
        <v>140</v>
      </c>
      <c r="C27" s="8">
        <v>0</v>
      </c>
      <c r="D27" s="9">
        <v>5000</v>
      </c>
      <c r="E27" s="9">
        <v>2700</v>
      </c>
      <c r="F27" s="9">
        <v>0</v>
      </c>
      <c r="G27" s="9">
        <v>3000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0">
        <v>0</v>
      </c>
      <c r="X27" s="34">
        <f t="shared" si="2"/>
        <v>10700</v>
      </c>
    </row>
    <row r="28" spans="1:24" x14ac:dyDescent="0.3">
      <c r="A28" s="5" t="s">
        <v>42</v>
      </c>
      <c r="B28" s="26" t="s">
        <v>44</v>
      </c>
      <c r="C28" s="27">
        <f>SUM(C29:C32)</f>
        <v>0</v>
      </c>
      <c r="D28" s="28">
        <f t="shared" ref="D28:W28" si="8">SUM(D29:D32)</f>
        <v>0</v>
      </c>
      <c r="E28" s="28">
        <f t="shared" si="8"/>
        <v>7620</v>
      </c>
      <c r="F28" s="28">
        <f t="shared" si="8"/>
        <v>0</v>
      </c>
      <c r="G28" s="28">
        <f t="shared" si="8"/>
        <v>10000</v>
      </c>
      <c r="H28" s="28">
        <f t="shared" si="8"/>
        <v>15000</v>
      </c>
      <c r="I28" s="28">
        <f t="shared" si="8"/>
        <v>0</v>
      </c>
      <c r="J28" s="28">
        <f t="shared" si="8"/>
        <v>0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si="8"/>
        <v>0</v>
      </c>
      <c r="P28" s="28">
        <f t="shared" si="8"/>
        <v>0</v>
      </c>
      <c r="Q28" s="28">
        <f t="shared" si="8"/>
        <v>0</v>
      </c>
      <c r="R28" s="28">
        <f t="shared" si="8"/>
        <v>0</v>
      </c>
      <c r="S28" s="28">
        <f t="shared" si="8"/>
        <v>0</v>
      </c>
      <c r="T28" s="28">
        <f t="shared" si="8"/>
        <v>0</v>
      </c>
      <c r="U28" s="28">
        <f t="shared" si="8"/>
        <v>0</v>
      </c>
      <c r="V28" s="28">
        <f t="shared" si="8"/>
        <v>10000</v>
      </c>
      <c r="W28" s="29">
        <f t="shared" si="8"/>
        <v>15000</v>
      </c>
      <c r="X28" s="30">
        <f t="shared" si="2"/>
        <v>57620</v>
      </c>
    </row>
    <row r="29" spans="1:24" outlineLevel="1" x14ac:dyDescent="0.3">
      <c r="A29" s="5"/>
      <c r="B29" s="7" t="s">
        <v>84</v>
      </c>
      <c r="C29" s="8">
        <v>0</v>
      </c>
      <c r="D29" s="9">
        <v>0</v>
      </c>
      <c r="E29" s="9">
        <v>0</v>
      </c>
      <c r="F29" s="9">
        <v>0</v>
      </c>
      <c r="G29" s="9">
        <v>10000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10000</v>
      </c>
      <c r="W29" s="10">
        <v>0</v>
      </c>
      <c r="X29" s="34">
        <f t="shared" si="2"/>
        <v>20000</v>
      </c>
    </row>
    <row r="30" spans="1:24" outlineLevel="1" x14ac:dyDescent="0.3">
      <c r="A30" s="5"/>
      <c r="B30" s="7" t="s">
        <v>85</v>
      </c>
      <c r="C30" s="8">
        <v>0</v>
      </c>
      <c r="D30" s="9">
        <v>0</v>
      </c>
      <c r="E30" s="9">
        <v>3620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/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0">
        <v>0</v>
      </c>
      <c r="X30" s="34">
        <f t="shared" si="2"/>
        <v>3620</v>
      </c>
    </row>
    <row r="31" spans="1:24" outlineLevel="1" x14ac:dyDescent="0.3">
      <c r="A31" s="5" t="s">
        <v>120</v>
      </c>
      <c r="B31" s="7" t="s">
        <v>101</v>
      </c>
      <c r="C31" s="8">
        <v>0</v>
      </c>
      <c r="D31" s="9">
        <v>0</v>
      </c>
      <c r="E31" s="9">
        <v>0</v>
      </c>
      <c r="F31" s="9">
        <v>0</v>
      </c>
      <c r="G31" s="9">
        <v>0</v>
      </c>
      <c r="H31" s="9">
        <v>15000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0">
        <v>15000</v>
      </c>
      <c r="X31" s="34">
        <f t="shared" si="2"/>
        <v>30000</v>
      </c>
    </row>
    <row r="32" spans="1:24" outlineLevel="1" x14ac:dyDescent="0.3">
      <c r="A32" s="5"/>
      <c r="B32" s="20" t="s">
        <v>148</v>
      </c>
      <c r="C32" s="8">
        <v>0</v>
      </c>
      <c r="D32" s="9">
        <v>0</v>
      </c>
      <c r="E32" s="9">
        <v>4000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0">
        <v>0</v>
      </c>
      <c r="X32" s="34">
        <f t="shared" si="2"/>
        <v>4000</v>
      </c>
    </row>
    <row r="33" spans="1:24" x14ac:dyDescent="0.3">
      <c r="A33" s="5" t="s">
        <v>46</v>
      </c>
      <c r="B33" s="26" t="s">
        <v>43</v>
      </c>
      <c r="C33" s="27">
        <f>SUM(C34)</f>
        <v>0</v>
      </c>
      <c r="D33" s="28">
        <f t="shared" ref="D33:W33" si="9">SUM(D34)</f>
        <v>0</v>
      </c>
      <c r="E33" s="28">
        <f t="shared" si="9"/>
        <v>0</v>
      </c>
      <c r="F33" s="28">
        <f t="shared" si="9"/>
        <v>0</v>
      </c>
      <c r="G33" s="28">
        <f t="shared" si="9"/>
        <v>0</v>
      </c>
      <c r="H33" s="28">
        <f t="shared" si="9"/>
        <v>0</v>
      </c>
      <c r="I33" s="28">
        <f t="shared" si="9"/>
        <v>0</v>
      </c>
      <c r="J33" s="28">
        <f t="shared" si="9"/>
        <v>0</v>
      </c>
      <c r="K33" s="28">
        <f t="shared" si="9"/>
        <v>0</v>
      </c>
      <c r="L33" s="28">
        <f t="shared" si="9"/>
        <v>0</v>
      </c>
      <c r="M33" s="28">
        <f t="shared" si="9"/>
        <v>0</v>
      </c>
      <c r="N33" s="28">
        <f t="shared" si="9"/>
        <v>0</v>
      </c>
      <c r="O33" s="28">
        <f t="shared" si="9"/>
        <v>0</v>
      </c>
      <c r="P33" s="28">
        <f t="shared" si="9"/>
        <v>0</v>
      </c>
      <c r="Q33" s="28">
        <f t="shared" si="9"/>
        <v>0</v>
      </c>
      <c r="R33" s="28">
        <f t="shared" si="9"/>
        <v>0</v>
      </c>
      <c r="S33" s="28">
        <f t="shared" si="9"/>
        <v>0</v>
      </c>
      <c r="T33" s="28">
        <f t="shared" si="9"/>
        <v>0</v>
      </c>
      <c r="U33" s="28">
        <f t="shared" si="9"/>
        <v>0</v>
      </c>
      <c r="V33" s="28">
        <f t="shared" si="9"/>
        <v>25000</v>
      </c>
      <c r="W33" s="29">
        <f t="shared" si="9"/>
        <v>0</v>
      </c>
      <c r="X33" s="30">
        <f t="shared" si="2"/>
        <v>25000</v>
      </c>
    </row>
    <row r="34" spans="1:24" outlineLevel="1" x14ac:dyDescent="0.3">
      <c r="A34" s="5"/>
      <c r="B34" s="7" t="s">
        <v>90</v>
      </c>
      <c r="C34" s="8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25000</v>
      </c>
      <c r="W34" s="10">
        <v>0</v>
      </c>
      <c r="X34" s="34">
        <f t="shared" si="2"/>
        <v>25000</v>
      </c>
    </row>
    <row r="35" spans="1:24" x14ac:dyDescent="0.3">
      <c r="A35" s="5" t="s">
        <v>47</v>
      </c>
      <c r="B35" s="26" t="s">
        <v>113</v>
      </c>
      <c r="C35" s="27">
        <f>SUM(C36)</f>
        <v>2500</v>
      </c>
      <c r="D35" s="28">
        <f t="shared" ref="D35:W35" si="10">SUM(D36)</f>
        <v>0</v>
      </c>
      <c r="E35" s="28">
        <f t="shared" si="10"/>
        <v>20000</v>
      </c>
      <c r="F35" s="28">
        <f t="shared" si="10"/>
        <v>0</v>
      </c>
      <c r="G35" s="28">
        <f t="shared" si="10"/>
        <v>0</v>
      </c>
      <c r="H35" s="28">
        <f t="shared" si="10"/>
        <v>0</v>
      </c>
      <c r="I35" s="28">
        <f t="shared" si="10"/>
        <v>0</v>
      </c>
      <c r="J35" s="28">
        <f t="shared" si="10"/>
        <v>0</v>
      </c>
      <c r="K35" s="28">
        <f t="shared" si="10"/>
        <v>0</v>
      </c>
      <c r="L35" s="28">
        <f t="shared" si="10"/>
        <v>0</v>
      </c>
      <c r="M35" s="28">
        <f t="shared" si="10"/>
        <v>0</v>
      </c>
      <c r="N35" s="28">
        <f t="shared" si="10"/>
        <v>0</v>
      </c>
      <c r="O35" s="28">
        <f t="shared" si="10"/>
        <v>20000</v>
      </c>
      <c r="P35" s="28">
        <f t="shared" si="10"/>
        <v>0</v>
      </c>
      <c r="Q35" s="28">
        <f t="shared" si="10"/>
        <v>0</v>
      </c>
      <c r="R35" s="28">
        <f t="shared" si="10"/>
        <v>0</v>
      </c>
      <c r="S35" s="28">
        <f t="shared" si="10"/>
        <v>0</v>
      </c>
      <c r="T35" s="28">
        <f t="shared" si="10"/>
        <v>0</v>
      </c>
      <c r="U35" s="28">
        <f t="shared" si="10"/>
        <v>0</v>
      </c>
      <c r="V35" s="28">
        <f t="shared" si="10"/>
        <v>0</v>
      </c>
      <c r="W35" s="29">
        <f t="shared" si="10"/>
        <v>0</v>
      </c>
      <c r="X35" s="30">
        <f t="shared" si="2"/>
        <v>42500</v>
      </c>
    </row>
    <row r="36" spans="1:24" outlineLevel="1" x14ac:dyDescent="0.3">
      <c r="A36" s="5"/>
      <c r="B36" s="7" t="s">
        <v>86</v>
      </c>
      <c r="C36" s="8">
        <v>2500</v>
      </c>
      <c r="D36" s="9">
        <v>0</v>
      </c>
      <c r="E36" s="9">
        <v>20000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20000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0">
        <v>0</v>
      </c>
      <c r="X36" s="34">
        <f t="shared" si="2"/>
        <v>42500</v>
      </c>
    </row>
    <row r="37" spans="1:24" x14ac:dyDescent="0.3">
      <c r="A37" s="5" t="s">
        <v>48</v>
      </c>
      <c r="B37" s="26" t="s">
        <v>63</v>
      </c>
      <c r="C37" s="27">
        <f>SUM(C38)</f>
        <v>0</v>
      </c>
      <c r="D37" s="28">
        <f t="shared" ref="D37:W37" si="11">SUM(D38)</f>
        <v>5000</v>
      </c>
      <c r="E37" s="28">
        <f t="shared" si="11"/>
        <v>0</v>
      </c>
      <c r="F37" s="28">
        <f t="shared" si="11"/>
        <v>0</v>
      </c>
      <c r="G37" s="28">
        <f t="shared" si="11"/>
        <v>0</v>
      </c>
      <c r="H37" s="28">
        <f t="shared" si="11"/>
        <v>0</v>
      </c>
      <c r="I37" s="28">
        <f t="shared" si="11"/>
        <v>0</v>
      </c>
      <c r="J37" s="28">
        <f t="shared" si="11"/>
        <v>0</v>
      </c>
      <c r="K37" s="28">
        <f t="shared" si="11"/>
        <v>0</v>
      </c>
      <c r="L37" s="28">
        <f t="shared" si="11"/>
        <v>0</v>
      </c>
      <c r="M37" s="28">
        <f t="shared" si="11"/>
        <v>0</v>
      </c>
      <c r="N37" s="28">
        <f t="shared" si="11"/>
        <v>0</v>
      </c>
      <c r="O37" s="28">
        <f t="shared" si="11"/>
        <v>0</v>
      </c>
      <c r="P37" s="28">
        <f t="shared" si="11"/>
        <v>0</v>
      </c>
      <c r="Q37" s="28">
        <f t="shared" si="11"/>
        <v>0</v>
      </c>
      <c r="R37" s="28">
        <f t="shared" si="11"/>
        <v>0</v>
      </c>
      <c r="S37" s="28">
        <f t="shared" si="11"/>
        <v>0</v>
      </c>
      <c r="T37" s="28">
        <f t="shared" si="11"/>
        <v>0</v>
      </c>
      <c r="U37" s="28">
        <f t="shared" si="11"/>
        <v>0</v>
      </c>
      <c r="V37" s="28">
        <f t="shared" si="11"/>
        <v>0</v>
      </c>
      <c r="W37" s="29">
        <f t="shared" si="11"/>
        <v>0</v>
      </c>
      <c r="X37" s="30">
        <f t="shared" si="2"/>
        <v>5000</v>
      </c>
    </row>
    <row r="38" spans="1:24" outlineLevel="1" x14ac:dyDescent="0.3">
      <c r="A38" s="5"/>
      <c r="B38" s="7" t="s">
        <v>93</v>
      </c>
      <c r="C38" s="8">
        <v>0</v>
      </c>
      <c r="D38" s="9">
        <v>5000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10">
        <v>0</v>
      </c>
      <c r="X38" s="34">
        <f t="shared" si="2"/>
        <v>5000</v>
      </c>
    </row>
    <row r="39" spans="1:24" x14ac:dyDescent="0.3">
      <c r="A39" s="5" t="s">
        <v>49</v>
      </c>
      <c r="B39" s="26" t="s">
        <v>45</v>
      </c>
      <c r="C39" s="27">
        <f t="shared" ref="C39:W39" si="12">SUM(C40:C40)</f>
        <v>3000</v>
      </c>
      <c r="D39" s="28">
        <f t="shared" si="12"/>
        <v>0</v>
      </c>
      <c r="E39" s="28">
        <f t="shared" si="12"/>
        <v>0</v>
      </c>
      <c r="F39" s="28">
        <f t="shared" si="12"/>
        <v>0</v>
      </c>
      <c r="G39" s="28">
        <f t="shared" si="12"/>
        <v>0</v>
      </c>
      <c r="H39" s="28">
        <f t="shared" si="12"/>
        <v>0</v>
      </c>
      <c r="I39" s="28">
        <f t="shared" si="12"/>
        <v>0</v>
      </c>
      <c r="J39" s="28">
        <f t="shared" si="12"/>
        <v>0</v>
      </c>
      <c r="K39" s="28">
        <f t="shared" si="12"/>
        <v>0</v>
      </c>
      <c r="L39" s="28">
        <f t="shared" si="12"/>
        <v>0</v>
      </c>
      <c r="M39" s="28">
        <f t="shared" si="12"/>
        <v>0</v>
      </c>
      <c r="N39" s="28">
        <f t="shared" si="12"/>
        <v>0</v>
      </c>
      <c r="O39" s="28">
        <f t="shared" si="12"/>
        <v>0</v>
      </c>
      <c r="P39" s="28">
        <f t="shared" si="12"/>
        <v>0</v>
      </c>
      <c r="Q39" s="28">
        <f t="shared" si="12"/>
        <v>0</v>
      </c>
      <c r="R39" s="28">
        <f t="shared" si="12"/>
        <v>0</v>
      </c>
      <c r="S39" s="28">
        <f t="shared" si="12"/>
        <v>0</v>
      </c>
      <c r="T39" s="28">
        <f t="shared" si="12"/>
        <v>0</v>
      </c>
      <c r="U39" s="28">
        <f t="shared" si="12"/>
        <v>0</v>
      </c>
      <c r="V39" s="28">
        <f t="shared" si="12"/>
        <v>0</v>
      </c>
      <c r="W39" s="29">
        <f t="shared" si="12"/>
        <v>0</v>
      </c>
      <c r="X39" s="30">
        <f t="shared" si="2"/>
        <v>3000</v>
      </c>
    </row>
    <row r="40" spans="1:24" outlineLevel="1" x14ac:dyDescent="0.3">
      <c r="A40" s="5"/>
      <c r="B40" s="7" t="s">
        <v>129</v>
      </c>
      <c r="C40" s="8">
        <v>3000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10">
        <v>0</v>
      </c>
      <c r="X40" s="34">
        <f t="shared" si="2"/>
        <v>3000</v>
      </c>
    </row>
    <row r="41" spans="1:24" x14ac:dyDescent="0.3">
      <c r="A41" s="5" t="s">
        <v>50</v>
      </c>
      <c r="B41" s="26" t="s">
        <v>41</v>
      </c>
      <c r="C41" s="27">
        <f>SUM(C42:C45)</f>
        <v>0</v>
      </c>
      <c r="D41" s="28">
        <f t="shared" ref="D41:W41" si="13">SUM(D42:D45)</f>
        <v>0</v>
      </c>
      <c r="E41" s="28">
        <f t="shared" si="13"/>
        <v>5000</v>
      </c>
      <c r="F41" s="28">
        <f t="shared" si="13"/>
        <v>115000</v>
      </c>
      <c r="G41" s="28">
        <f t="shared" si="13"/>
        <v>5000</v>
      </c>
      <c r="H41" s="28">
        <f t="shared" si="13"/>
        <v>0</v>
      </c>
      <c r="I41" s="28">
        <f t="shared" si="13"/>
        <v>5000</v>
      </c>
      <c r="J41" s="28">
        <f t="shared" si="13"/>
        <v>0</v>
      </c>
      <c r="K41" s="28">
        <f t="shared" si="13"/>
        <v>0</v>
      </c>
      <c r="L41" s="28">
        <f t="shared" si="13"/>
        <v>0</v>
      </c>
      <c r="M41" s="28">
        <f t="shared" si="13"/>
        <v>5000</v>
      </c>
      <c r="N41" s="28">
        <f t="shared" si="13"/>
        <v>0</v>
      </c>
      <c r="O41" s="28">
        <f t="shared" si="13"/>
        <v>5000</v>
      </c>
      <c r="P41" s="28">
        <f t="shared" si="13"/>
        <v>50000</v>
      </c>
      <c r="Q41" s="28">
        <f t="shared" si="13"/>
        <v>5000</v>
      </c>
      <c r="R41" s="28">
        <f t="shared" si="13"/>
        <v>0</v>
      </c>
      <c r="S41" s="28">
        <f t="shared" si="13"/>
        <v>0</v>
      </c>
      <c r="T41" s="28">
        <f t="shared" si="13"/>
        <v>0</v>
      </c>
      <c r="U41" s="28">
        <f t="shared" si="13"/>
        <v>5000</v>
      </c>
      <c r="V41" s="28">
        <f t="shared" si="13"/>
        <v>0</v>
      </c>
      <c r="W41" s="29">
        <f t="shared" si="13"/>
        <v>5000</v>
      </c>
      <c r="X41" s="30">
        <f t="shared" si="2"/>
        <v>205000</v>
      </c>
    </row>
    <row r="42" spans="1:24" outlineLevel="1" x14ac:dyDescent="0.3">
      <c r="A42" s="5"/>
      <c r="B42" s="7" t="s">
        <v>89</v>
      </c>
      <c r="C42" s="8">
        <v>0</v>
      </c>
      <c r="D42" s="9">
        <v>0</v>
      </c>
      <c r="E42" s="9">
        <v>5000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5000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5000</v>
      </c>
      <c r="V42" s="9">
        <v>0</v>
      </c>
      <c r="W42" s="10">
        <v>0</v>
      </c>
      <c r="X42" s="34">
        <f t="shared" si="2"/>
        <v>15000</v>
      </c>
    </row>
    <row r="43" spans="1:24" outlineLevel="1" x14ac:dyDescent="0.3">
      <c r="A43" s="5"/>
      <c r="B43" s="7" t="s">
        <v>87</v>
      </c>
      <c r="C43" s="8">
        <v>0</v>
      </c>
      <c r="D43" s="9">
        <v>0</v>
      </c>
      <c r="E43" s="9">
        <v>0</v>
      </c>
      <c r="F43" s="9">
        <v>0</v>
      </c>
      <c r="G43" s="9">
        <v>5000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5000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0">
        <v>5000</v>
      </c>
      <c r="X43" s="34">
        <f t="shared" si="2"/>
        <v>15000</v>
      </c>
    </row>
    <row r="44" spans="1:24" outlineLevel="1" x14ac:dyDescent="0.3">
      <c r="A44" s="5"/>
      <c r="B44" s="7" t="s">
        <v>88</v>
      </c>
      <c r="C44" s="8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5000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5000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0">
        <v>0</v>
      </c>
      <c r="X44" s="34">
        <f t="shared" si="2"/>
        <v>10000</v>
      </c>
    </row>
    <row r="45" spans="1:24" outlineLevel="1" x14ac:dyDescent="0.3">
      <c r="A45" s="5" t="s">
        <v>120</v>
      </c>
      <c r="B45" s="7" t="s">
        <v>141</v>
      </c>
      <c r="C45" s="8">
        <v>0</v>
      </c>
      <c r="D45" s="9">
        <v>0</v>
      </c>
      <c r="E45" s="9">
        <v>0</v>
      </c>
      <c r="F45" s="9">
        <v>115000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50000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0">
        <v>0</v>
      </c>
      <c r="X45" s="34">
        <f t="shared" si="2"/>
        <v>165000</v>
      </c>
    </row>
    <row r="46" spans="1:24" x14ac:dyDescent="0.3">
      <c r="A46" s="5" t="s">
        <v>114</v>
      </c>
      <c r="B46" s="26" t="s">
        <v>115</v>
      </c>
      <c r="C46" s="27">
        <f>SUM(C47:C49)</f>
        <v>0</v>
      </c>
      <c r="D46" s="28">
        <f t="shared" ref="D46:W46" si="14">SUM(D47:D49)</f>
        <v>0</v>
      </c>
      <c r="E46" s="28">
        <f t="shared" si="14"/>
        <v>8000</v>
      </c>
      <c r="F46" s="28">
        <f t="shared" si="14"/>
        <v>0</v>
      </c>
      <c r="G46" s="28">
        <f t="shared" si="14"/>
        <v>0</v>
      </c>
      <c r="H46" s="28">
        <f t="shared" si="14"/>
        <v>0</v>
      </c>
      <c r="I46" s="28">
        <f t="shared" si="14"/>
        <v>0</v>
      </c>
      <c r="J46" s="28">
        <f t="shared" si="14"/>
        <v>0</v>
      </c>
      <c r="K46" s="28">
        <f t="shared" si="14"/>
        <v>0</v>
      </c>
      <c r="L46" s="28">
        <f t="shared" si="14"/>
        <v>0</v>
      </c>
      <c r="M46" s="28">
        <f t="shared" si="14"/>
        <v>0</v>
      </c>
      <c r="N46" s="28">
        <f t="shared" si="14"/>
        <v>10000</v>
      </c>
      <c r="O46" s="28">
        <f t="shared" si="14"/>
        <v>10000</v>
      </c>
      <c r="P46" s="28">
        <f t="shared" si="14"/>
        <v>0</v>
      </c>
      <c r="Q46" s="28">
        <f t="shared" si="14"/>
        <v>0</v>
      </c>
      <c r="R46" s="28">
        <f t="shared" si="14"/>
        <v>0</v>
      </c>
      <c r="S46" s="28">
        <f t="shared" si="14"/>
        <v>15000</v>
      </c>
      <c r="T46" s="28">
        <f t="shared" si="14"/>
        <v>0</v>
      </c>
      <c r="U46" s="28">
        <f t="shared" si="14"/>
        <v>0</v>
      </c>
      <c r="V46" s="28">
        <f t="shared" si="14"/>
        <v>0</v>
      </c>
      <c r="W46" s="29">
        <f t="shared" si="14"/>
        <v>0</v>
      </c>
      <c r="X46" s="30">
        <f t="shared" si="2"/>
        <v>43000</v>
      </c>
    </row>
    <row r="47" spans="1:24" outlineLevel="1" x14ac:dyDescent="0.3">
      <c r="A47" s="5"/>
      <c r="B47" s="7" t="s">
        <v>144</v>
      </c>
      <c r="C47" s="8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10000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0">
        <v>0</v>
      </c>
      <c r="X47" s="34">
        <f t="shared" si="2"/>
        <v>10000</v>
      </c>
    </row>
    <row r="48" spans="1:24" outlineLevel="1" x14ac:dyDescent="0.3">
      <c r="A48" s="5"/>
      <c r="B48" s="7" t="s">
        <v>145</v>
      </c>
      <c r="C48" s="8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10000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0">
        <v>0</v>
      </c>
      <c r="X48" s="34">
        <f t="shared" si="2"/>
        <v>10000</v>
      </c>
    </row>
    <row r="49" spans="1:24" outlineLevel="1" x14ac:dyDescent="0.3">
      <c r="A49" s="5"/>
      <c r="B49" s="7" t="s">
        <v>147</v>
      </c>
      <c r="C49" s="8">
        <v>0</v>
      </c>
      <c r="D49" s="9">
        <v>0</v>
      </c>
      <c r="E49" s="9">
        <v>8000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15000</v>
      </c>
      <c r="T49" s="9">
        <v>0</v>
      </c>
      <c r="U49" s="9">
        <v>0</v>
      </c>
      <c r="V49" s="9">
        <v>0</v>
      </c>
      <c r="W49" s="10">
        <v>0</v>
      </c>
      <c r="X49" s="34">
        <f t="shared" si="2"/>
        <v>23000</v>
      </c>
    </row>
    <row r="50" spans="1:24" x14ac:dyDescent="0.3">
      <c r="A50" s="5"/>
      <c r="B50" s="36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0"/>
      <c r="X50" s="6"/>
    </row>
    <row r="51" spans="1:24" x14ac:dyDescent="0.3">
      <c r="A51" s="15"/>
      <c r="B51" s="14" t="s">
        <v>126</v>
      </c>
      <c r="C51" s="16">
        <f>SUM(C5,C8,C14,C18,C21,C26,C28,C33,C35,C37,C39,C41,C46)</f>
        <v>45500</v>
      </c>
      <c r="D51" s="16">
        <f t="shared" ref="D51:X51" si="15">SUM(D5,D8,D14,D18,D21,D26,D28,D33,D35,D37,D39,D41,D46)</f>
        <v>95000</v>
      </c>
      <c r="E51" s="16">
        <f t="shared" si="15"/>
        <v>48320</v>
      </c>
      <c r="F51" s="16">
        <f t="shared" si="15"/>
        <v>200000</v>
      </c>
      <c r="G51" s="16">
        <f t="shared" si="15"/>
        <v>18000</v>
      </c>
      <c r="H51" s="16">
        <f t="shared" si="15"/>
        <v>100000</v>
      </c>
      <c r="I51" s="16">
        <f t="shared" si="15"/>
        <v>5000</v>
      </c>
      <c r="J51" s="16">
        <f t="shared" si="15"/>
        <v>20000</v>
      </c>
      <c r="K51" s="16">
        <f t="shared" si="15"/>
        <v>20000</v>
      </c>
      <c r="L51" s="16">
        <f t="shared" si="15"/>
        <v>370000</v>
      </c>
      <c r="M51" s="16">
        <f t="shared" si="15"/>
        <v>10000</v>
      </c>
      <c r="N51" s="16">
        <f t="shared" si="15"/>
        <v>10000</v>
      </c>
      <c r="O51" s="16">
        <f t="shared" si="15"/>
        <v>50000</v>
      </c>
      <c r="P51" s="16">
        <f t="shared" si="15"/>
        <v>50000</v>
      </c>
      <c r="Q51" s="16">
        <f t="shared" si="15"/>
        <v>205000</v>
      </c>
      <c r="R51" s="16">
        <f t="shared" si="15"/>
        <v>25000</v>
      </c>
      <c r="S51" s="16">
        <f t="shared" si="15"/>
        <v>35000</v>
      </c>
      <c r="T51" s="16">
        <f t="shared" si="15"/>
        <v>20000</v>
      </c>
      <c r="U51" s="16">
        <f t="shared" si="15"/>
        <v>5000</v>
      </c>
      <c r="V51" s="16">
        <f t="shared" si="15"/>
        <v>635000</v>
      </c>
      <c r="W51" s="16">
        <f t="shared" si="15"/>
        <v>75000</v>
      </c>
      <c r="X51" s="16">
        <f t="shared" si="15"/>
        <v>2041820</v>
      </c>
    </row>
    <row r="52" spans="1:24" x14ac:dyDescent="0.3">
      <c r="A52" s="39" t="s">
        <v>1</v>
      </c>
      <c r="B52" s="39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4" x14ac:dyDescent="0.3">
      <c r="A53" s="5" t="s">
        <v>18</v>
      </c>
      <c r="B53" s="26" t="s">
        <v>125</v>
      </c>
      <c r="C53" s="27">
        <f>SUM(C54)</f>
        <v>0</v>
      </c>
      <c r="D53" s="28">
        <f t="shared" ref="D53:W53" si="16">SUM(D54)</f>
        <v>0</v>
      </c>
      <c r="E53" s="28">
        <f t="shared" si="16"/>
        <v>0</v>
      </c>
      <c r="F53" s="28">
        <f t="shared" si="16"/>
        <v>5000</v>
      </c>
      <c r="G53" s="28">
        <f t="shared" si="16"/>
        <v>0</v>
      </c>
      <c r="H53" s="28">
        <f t="shared" si="16"/>
        <v>0</v>
      </c>
      <c r="I53" s="28">
        <f t="shared" si="16"/>
        <v>0</v>
      </c>
      <c r="J53" s="28">
        <f t="shared" si="16"/>
        <v>0</v>
      </c>
      <c r="K53" s="28">
        <f t="shared" si="16"/>
        <v>2000</v>
      </c>
      <c r="L53" s="28">
        <f t="shared" si="16"/>
        <v>0</v>
      </c>
      <c r="M53" s="28">
        <f t="shared" si="16"/>
        <v>0</v>
      </c>
      <c r="N53" s="28">
        <f t="shared" si="16"/>
        <v>0</v>
      </c>
      <c r="O53" s="28">
        <f t="shared" si="16"/>
        <v>0</v>
      </c>
      <c r="P53" s="28">
        <f t="shared" si="16"/>
        <v>2000</v>
      </c>
      <c r="Q53" s="28">
        <f t="shared" si="16"/>
        <v>0</v>
      </c>
      <c r="R53" s="28">
        <f t="shared" si="16"/>
        <v>0</v>
      </c>
      <c r="S53" s="28">
        <f t="shared" si="16"/>
        <v>0</v>
      </c>
      <c r="T53" s="28">
        <f t="shared" si="16"/>
        <v>0</v>
      </c>
      <c r="U53" s="28">
        <f t="shared" si="16"/>
        <v>2000</v>
      </c>
      <c r="V53" s="28">
        <f t="shared" si="16"/>
        <v>0</v>
      </c>
      <c r="W53" s="29">
        <f t="shared" si="16"/>
        <v>0</v>
      </c>
      <c r="X53" s="30">
        <f>SUM(C53:W53)</f>
        <v>11000</v>
      </c>
    </row>
    <row r="54" spans="1:24" outlineLevel="1" x14ac:dyDescent="0.3">
      <c r="A54" s="5"/>
      <c r="B54" s="7" t="s">
        <v>124</v>
      </c>
      <c r="C54" s="8">
        <v>0</v>
      </c>
      <c r="D54" s="9">
        <v>0</v>
      </c>
      <c r="E54" s="9">
        <v>0</v>
      </c>
      <c r="F54" s="9">
        <v>5000</v>
      </c>
      <c r="G54" s="9">
        <v>0</v>
      </c>
      <c r="H54" s="9">
        <v>0</v>
      </c>
      <c r="I54" s="9">
        <v>0</v>
      </c>
      <c r="J54" s="9">
        <v>0</v>
      </c>
      <c r="K54" s="9">
        <v>2000</v>
      </c>
      <c r="L54" s="9">
        <v>0</v>
      </c>
      <c r="M54" s="9">
        <v>0</v>
      </c>
      <c r="N54" s="9">
        <v>0</v>
      </c>
      <c r="O54" s="9">
        <v>0</v>
      </c>
      <c r="P54" s="9">
        <v>2000</v>
      </c>
      <c r="Q54" s="9">
        <v>0</v>
      </c>
      <c r="R54" s="9">
        <v>0</v>
      </c>
      <c r="S54" s="9">
        <v>0</v>
      </c>
      <c r="T54" s="9">
        <v>0</v>
      </c>
      <c r="U54" s="9">
        <v>2000</v>
      </c>
      <c r="V54" s="9">
        <v>0</v>
      </c>
      <c r="W54" s="10">
        <v>0</v>
      </c>
      <c r="X54" s="22">
        <f>SUM(C54:W54)</f>
        <v>11000</v>
      </c>
    </row>
    <row r="55" spans="1:24" x14ac:dyDescent="0.3">
      <c r="A55" s="5" t="s">
        <v>19</v>
      </c>
      <c r="B55" s="26" t="s">
        <v>91</v>
      </c>
      <c r="C55" s="27">
        <f>SUM(C56)</f>
        <v>0</v>
      </c>
      <c r="D55" s="28">
        <f t="shared" ref="D55:W55" si="17">SUM(D56)</f>
        <v>0</v>
      </c>
      <c r="E55" s="28">
        <f t="shared" si="17"/>
        <v>0</v>
      </c>
      <c r="F55" s="28">
        <f t="shared" si="17"/>
        <v>0</v>
      </c>
      <c r="G55" s="28">
        <f t="shared" si="17"/>
        <v>0</v>
      </c>
      <c r="H55" s="28">
        <f t="shared" si="17"/>
        <v>0</v>
      </c>
      <c r="I55" s="28">
        <f t="shared" si="17"/>
        <v>0</v>
      </c>
      <c r="J55" s="28">
        <f t="shared" si="17"/>
        <v>0</v>
      </c>
      <c r="K55" s="28">
        <f t="shared" si="17"/>
        <v>15000</v>
      </c>
      <c r="L55" s="28">
        <f t="shared" si="17"/>
        <v>0</v>
      </c>
      <c r="M55" s="28">
        <f t="shared" si="17"/>
        <v>0</v>
      </c>
      <c r="N55" s="28">
        <f t="shared" si="17"/>
        <v>0</v>
      </c>
      <c r="O55" s="28">
        <f t="shared" si="17"/>
        <v>0</v>
      </c>
      <c r="P55" s="28">
        <f t="shared" si="17"/>
        <v>0</v>
      </c>
      <c r="Q55" s="28">
        <f t="shared" si="17"/>
        <v>0</v>
      </c>
      <c r="R55" s="28">
        <f t="shared" si="17"/>
        <v>0</v>
      </c>
      <c r="S55" s="28">
        <f t="shared" si="17"/>
        <v>15000</v>
      </c>
      <c r="T55" s="28">
        <f t="shared" si="17"/>
        <v>0</v>
      </c>
      <c r="U55" s="28">
        <f t="shared" si="17"/>
        <v>0</v>
      </c>
      <c r="V55" s="28">
        <f t="shared" si="17"/>
        <v>0</v>
      </c>
      <c r="W55" s="29">
        <f t="shared" si="17"/>
        <v>0</v>
      </c>
      <c r="X55" s="30">
        <f t="shared" ref="X55:X63" si="18">SUM(C55:W55)</f>
        <v>30000</v>
      </c>
    </row>
    <row r="56" spans="1:24" outlineLevel="1" x14ac:dyDescent="0.3">
      <c r="A56" s="5"/>
      <c r="B56" s="7" t="s">
        <v>94</v>
      </c>
      <c r="C56" s="8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/>
      <c r="K56" s="9">
        <v>15000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/>
      <c r="S56" s="9">
        <v>15000</v>
      </c>
      <c r="T56" s="9">
        <v>0</v>
      </c>
      <c r="U56" s="9">
        <v>0</v>
      </c>
      <c r="V56" s="9">
        <v>0</v>
      </c>
      <c r="W56" s="10">
        <v>0</v>
      </c>
      <c r="X56" s="22">
        <f t="shared" si="18"/>
        <v>30000</v>
      </c>
    </row>
    <row r="57" spans="1:24" x14ac:dyDescent="0.3">
      <c r="A57" s="5" t="s">
        <v>20</v>
      </c>
      <c r="B57" s="26" t="s">
        <v>51</v>
      </c>
      <c r="C57" s="27">
        <f>SUM(C58:C59)</f>
        <v>0</v>
      </c>
      <c r="D57" s="28">
        <f t="shared" ref="D57:W57" si="19">SUM(D58:D59)</f>
        <v>0</v>
      </c>
      <c r="E57" s="28">
        <f t="shared" si="19"/>
        <v>0</v>
      </c>
      <c r="F57" s="28">
        <f t="shared" si="19"/>
        <v>0</v>
      </c>
      <c r="G57" s="28">
        <f t="shared" si="19"/>
        <v>0</v>
      </c>
      <c r="H57" s="28">
        <f t="shared" si="19"/>
        <v>0</v>
      </c>
      <c r="I57" s="28">
        <f t="shared" si="19"/>
        <v>0</v>
      </c>
      <c r="J57" s="28">
        <f t="shared" si="19"/>
        <v>0</v>
      </c>
      <c r="K57" s="28">
        <f t="shared" si="19"/>
        <v>3000</v>
      </c>
      <c r="L57" s="28">
        <f t="shared" si="19"/>
        <v>0</v>
      </c>
      <c r="M57" s="28">
        <f t="shared" si="19"/>
        <v>0</v>
      </c>
      <c r="N57" s="28">
        <f t="shared" si="19"/>
        <v>0</v>
      </c>
      <c r="O57" s="28">
        <f t="shared" si="19"/>
        <v>0</v>
      </c>
      <c r="P57" s="28">
        <f t="shared" si="19"/>
        <v>0</v>
      </c>
      <c r="Q57" s="28">
        <f t="shared" si="19"/>
        <v>0</v>
      </c>
      <c r="R57" s="28">
        <f t="shared" si="19"/>
        <v>0</v>
      </c>
      <c r="S57" s="28">
        <f t="shared" si="19"/>
        <v>0</v>
      </c>
      <c r="T57" s="28">
        <f t="shared" si="19"/>
        <v>3000</v>
      </c>
      <c r="U57" s="28">
        <f t="shared" si="19"/>
        <v>0</v>
      </c>
      <c r="V57" s="28">
        <f t="shared" si="19"/>
        <v>0</v>
      </c>
      <c r="W57" s="29">
        <f t="shared" si="19"/>
        <v>0</v>
      </c>
      <c r="X57" s="30">
        <f t="shared" si="18"/>
        <v>6000</v>
      </c>
    </row>
    <row r="58" spans="1:24" outlineLevel="1" x14ac:dyDescent="0.3">
      <c r="A58" s="5"/>
      <c r="B58" s="7" t="s">
        <v>92</v>
      </c>
      <c r="C58" s="8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2000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2000</v>
      </c>
      <c r="U58" s="9">
        <v>0</v>
      </c>
      <c r="V58" s="9">
        <v>0</v>
      </c>
      <c r="W58" s="10">
        <v>0</v>
      </c>
      <c r="X58" s="22">
        <f t="shared" si="18"/>
        <v>4000</v>
      </c>
    </row>
    <row r="59" spans="1:24" outlineLevel="1" x14ac:dyDescent="0.3">
      <c r="A59" s="5"/>
      <c r="B59" s="7" t="s">
        <v>95</v>
      </c>
      <c r="C59" s="8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1000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1000</v>
      </c>
      <c r="U59" s="9">
        <v>0</v>
      </c>
      <c r="V59" s="9">
        <v>0</v>
      </c>
      <c r="W59" s="10">
        <v>0</v>
      </c>
      <c r="X59" s="22">
        <f t="shared" si="18"/>
        <v>2000</v>
      </c>
    </row>
    <row r="60" spans="1:24" x14ac:dyDescent="0.3">
      <c r="A60" s="5" t="s">
        <v>130</v>
      </c>
      <c r="B60" s="31" t="s">
        <v>131</v>
      </c>
      <c r="C60" s="27">
        <f>SUM(C61)</f>
        <v>0</v>
      </c>
      <c r="D60" s="28">
        <f t="shared" ref="D60:W60" si="20">SUM(D61)</f>
        <v>0</v>
      </c>
      <c r="E60" s="28">
        <f t="shared" si="20"/>
        <v>0</v>
      </c>
      <c r="F60" s="28">
        <f t="shared" si="20"/>
        <v>0</v>
      </c>
      <c r="G60" s="28">
        <f t="shared" si="20"/>
        <v>0</v>
      </c>
      <c r="H60" s="28">
        <f t="shared" si="20"/>
        <v>0</v>
      </c>
      <c r="I60" s="28">
        <f t="shared" si="20"/>
        <v>0</v>
      </c>
      <c r="J60" s="28">
        <f t="shared" si="20"/>
        <v>0</v>
      </c>
      <c r="K60" s="28">
        <f t="shared" si="20"/>
        <v>0</v>
      </c>
      <c r="L60" s="28">
        <f t="shared" si="20"/>
        <v>0</v>
      </c>
      <c r="M60" s="28">
        <f t="shared" si="20"/>
        <v>0</v>
      </c>
      <c r="N60" s="28">
        <f t="shared" si="20"/>
        <v>0</v>
      </c>
      <c r="O60" s="28">
        <f t="shared" si="20"/>
        <v>0</v>
      </c>
      <c r="P60" s="28">
        <f t="shared" si="20"/>
        <v>0</v>
      </c>
      <c r="Q60" s="28">
        <f t="shared" si="20"/>
        <v>5000</v>
      </c>
      <c r="R60" s="28">
        <f t="shared" si="20"/>
        <v>0</v>
      </c>
      <c r="S60" s="28">
        <f t="shared" si="20"/>
        <v>0</v>
      </c>
      <c r="T60" s="28">
        <f t="shared" si="20"/>
        <v>0</v>
      </c>
      <c r="U60" s="28">
        <f t="shared" si="20"/>
        <v>0</v>
      </c>
      <c r="V60" s="28">
        <f t="shared" si="20"/>
        <v>0</v>
      </c>
      <c r="W60" s="29">
        <f t="shared" si="20"/>
        <v>0</v>
      </c>
      <c r="X60" s="30">
        <f t="shared" si="18"/>
        <v>5000</v>
      </c>
    </row>
    <row r="61" spans="1:24" outlineLevel="1" x14ac:dyDescent="0.3">
      <c r="A61" s="5"/>
      <c r="B61" s="7" t="s">
        <v>132</v>
      </c>
      <c r="C61" s="8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5000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10">
        <v>0</v>
      </c>
      <c r="X61" s="22">
        <f t="shared" si="18"/>
        <v>5000</v>
      </c>
    </row>
    <row r="62" spans="1:24" x14ac:dyDescent="0.3">
      <c r="A62" s="5" t="s">
        <v>133</v>
      </c>
      <c r="B62" s="31" t="s">
        <v>134</v>
      </c>
      <c r="C62" s="27">
        <f>SUM(C63)</f>
        <v>0</v>
      </c>
      <c r="D62" s="28">
        <f t="shared" ref="D62:W62" si="21">SUM(D63)</f>
        <v>0</v>
      </c>
      <c r="E62" s="28">
        <f t="shared" si="21"/>
        <v>5000</v>
      </c>
      <c r="F62" s="28">
        <f t="shared" si="21"/>
        <v>0</v>
      </c>
      <c r="G62" s="28">
        <f t="shared" si="21"/>
        <v>0</v>
      </c>
      <c r="H62" s="28">
        <f t="shared" si="21"/>
        <v>0</v>
      </c>
      <c r="I62" s="28">
        <f t="shared" si="21"/>
        <v>0</v>
      </c>
      <c r="J62" s="28">
        <f t="shared" si="21"/>
        <v>0</v>
      </c>
      <c r="K62" s="28">
        <f t="shared" si="21"/>
        <v>0</v>
      </c>
      <c r="L62" s="28">
        <f t="shared" si="21"/>
        <v>0</v>
      </c>
      <c r="M62" s="28">
        <f t="shared" si="21"/>
        <v>5000</v>
      </c>
      <c r="N62" s="28">
        <f t="shared" si="21"/>
        <v>0</v>
      </c>
      <c r="O62" s="28">
        <f t="shared" si="21"/>
        <v>0</v>
      </c>
      <c r="P62" s="28">
        <f t="shared" si="21"/>
        <v>0</v>
      </c>
      <c r="Q62" s="28">
        <f t="shared" si="21"/>
        <v>0</v>
      </c>
      <c r="R62" s="28">
        <f t="shared" si="21"/>
        <v>0</v>
      </c>
      <c r="S62" s="28">
        <f t="shared" si="21"/>
        <v>0</v>
      </c>
      <c r="T62" s="28">
        <f t="shared" si="21"/>
        <v>0</v>
      </c>
      <c r="U62" s="28">
        <f t="shared" si="21"/>
        <v>5000</v>
      </c>
      <c r="V62" s="28">
        <f t="shared" si="21"/>
        <v>0</v>
      </c>
      <c r="W62" s="29">
        <f t="shared" si="21"/>
        <v>0</v>
      </c>
      <c r="X62" s="30">
        <f t="shared" si="18"/>
        <v>15000</v>
      </c>
    </row>
    <row r="63" spans="1:24" outlineLevel="1" x14ac:dyDescent="0.3">
      <c r="A63" s="5"/>
      <c r="B63" s="7" t="s">
        <v>135</v>
      </c>
      <c r="C63" s="8">
        <v>0</v>
      </c>
      <c r="D63" s="9">
        <v>0</v>
      </c>
      <c r="E63" s="9">
        <v>5000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5000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5000</v>
      </c>
      <c r="V63" s="9">
        <v>0</v>
      </c>
      <c r="W63" s="10">
        <v>0</v>
      </c>
      <c r="X63" s="22">
        <f t="shared" si="18"/>
        <v>15000</v>
      </c>
    </row>
    <row r="64" spans="1:24" x14ac:dyDescent="0.3">
      <c r="A64" s="5"/>
      <c r="B64" s="36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/>
      <c r="X64" s="35"/>
    </row>
    <row r="65" spans="1:24" x14ac:dyDescent="0.3">
      <c r="A65" s="15"/>
      <c r="B65" s="14" t="s">
        <v>127</v>
      </c>
      <c r="C65" s="17">
        <f>SUM(C53,C55,C57, C60)</f>
        <v>0</v>
      </c>
      <c r="D65" s="17">
        <f t="shared" ref="D65:W65" si="22">SUM(D53,D55,D57, D60)</f>
        <v>0</v>
      </c>
      <c r="E65" s="17">
        <f t="shared" si="22"/>
        <v>0</v>
      </c>
      <c r="F65" s="17">
        <f t="shared" si="22"/>
        <v>5000</v>
      </c>
      <c r="G65" s="17">
        <f t="shared" si="22"/>
        <v>0</v>
      </c>
      <c r="H65" s="17">
        <f t="shared" si="22"/>
        <v>0</v>
      </c>
      <c r="I65" s="17">
        <f t="shared" si="22"/>
        <v>0</v>
      </c>
      <c r="J65" s="17">
        <f t="shared" si="22"/>
        <v>0</v>
      </c>
      <c r="K65" s="17">
        <f t="shared" si="22"/>
        <v>20000</v>
      </c>
      <c r="L65" s="17">
        <f t="shared" si="22"/>
        <v>0</v>
      </c>
      <c r="M65" s="17">
        <f t="shared" si="22"/>
        <v>0</v>
      </c>
      <c r="N65" s="17">
        <f t="shared" si="22"/>
        <v>0</v>
      </c>
      <c r="O65" s="17">
        <f t="shared" si="22"/>
        <v>0</v>
      </c>
      <c r="P65" s="17">
        <f t="shared" si="22"/>
        <v>2000</v>
      </c>
      <c r="Q65" s="17">
        <f t="shared" si="22"/>
        <v>5000</v>
      </c>
      <c r="R65" s="17">
        <f t="shared" si="22"/>
        <v>0</v>
      </c>
      <c r="S65" s="17">
        <f t="shared" si="22"/>
        <v>15000</v>
      </c>
      <c r="T65" s="17">
        <f t="shared" si="22"/>
        <v>3000</v>
      </c>
      <c r="U65" s="17">
        <f t="shared" si="22"/>
        <v>2000</v>
      </c>
      <c r="V65" s="17">
        <f t="shared" si="22"/>
        <v>0</v>
      </c>
      <c r="W65" s="17">
        <f t="shared" si="22"/>
        <v>0</v>
      </c>
      <c r="X65" s="17">
        <f>SUM(X53,X55,X57, X60)</f>
        <v>52000</v>
      </c>
    </row>
    <row r="66" spans="1:24" x14ac:dyDescent="0.3">
      <c r="A66" s="39" t="s">
        <v>2</v>
      </c>
      <c r="B66" s="39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4" x14ac:dyDescent="0.3">
      <c r="A67" s="5" t="s">
        <v>21</v>
      </c>
      <c r="B67" s="26" t="s">
        <v>96</v>
      </c>
      <c r="C67" s="27">
        <f>SUM(C68:C70)</f>
        <v>0</v>
      </c>
      <c r="D67" s="28">
        <f t="shared" ref="D67:W67" si="23">SUM(D68:D70)</f>
        <v>0</v>
      </c>
      <c r="E67" s="28">
        <f t="shared" si="23"/>
        <v>5000</v>
      </c>
      <c r="F67" s="28">
        <f t="shared" si="23"/>
        <v>5000</v>
      </c>
      <c r="G67" s="28">
        <f t="shared" si="23"/>
        <v>2000</v>
      </c>
      <c r="H67" s="28">
        <f t="shared" si="23"/>
        <v>0</v>
      </c>
      <c r="I67" s="28">
        <f t="shared" si="23"/>
        <v>0</v>
      </c>
      <c r="J67" s="28">
        <f t="shared" si="23"/>
        <v>5000</v>
      </c>
      <c r="K67" s="28">
        <f t="shared" si="23"/>
        <v>5000</v>
      </c>
      <c r="L67" s="28">
        <f t="shared" si="23"/>
        <v>2000</v>
      </c>
      <c r="M67" s="28">
        <f t="shared" si="23"/>
        <v>0</v>
      </c>
      <c r="N67" s="28">
        <f t="shared" si="23"/>
        <v>0</v>
      </c>
      <c r="O67" s="28">
        <f t="shared" si="23"/>
        <v>5000</v>
      </c>
      <c r="P67" s="28">
        <f t="shared" si="23"/>
        <v>5000</v>
      </c>
      <c r="Q67" s="28">
        <f t="shared" si="23"/>
        <v>2000</v>
      </c>
      <c r="R67" s="28">
        <f t="shared" si="23"/>
        <v>0</v>
      </c>
      <c r="S67" s="28">
        <f t="shared" si="23"/>
        <v>0</v>
      </c>
      <c r="T67" s="28">
        <f t="shared" si="23"/>
        <v>5000</v>
      </c>
      <c r="U67" s="28">
        <f t="shared" si="23"/>
        <v>5000</v>
      </c>
      <c r="V67" s="28">
        <f t="shared" si="23"/>
        <v>2000</v>
      </c>
      <c r="W67" s="29">
        <f t="shared" si="23"/>
        <v>0</v>
      </c>
      <c r="X67" s="30">
        <f>SUM(C67:W67)</f>
        <v>48000</v>
      </c>
    </row>
    <row r="68" spans="1:24" outlineLevel="1" x14ac:dyDescent="0.3">
      <c r="A68" s="5"/>
      <c r="B68" s="7" t="s">
        <v>103</v>
      </c>
      <c r="C68" s="8">
        <v>0</v>
      </c>
      <c r="D68" s="9">
        <v>0</v>
      </c>
      <c r="E68" s="9">
        <v>0</v>
      </c>
      <c r="F68" s="9">
        <v>5000</v>
      </c>
      <c r="G68" s="9">
        <v>0</v>
      </c>
      <c r="H68" s="9">
        <v>0</v>
      </c>
      <c r="I68" s="9">
        <v>0</v>
      </c>
      <c r="J68" s="9">
        <v>0</v>
      </c>
      <c r="K68" s="9">
        <v>5000</v>
      </c>
      <c r="L68" s="9">
        <v>0</v>
      </c>
      <c r="M68" s="9">
        <v>0</v>
      </c>
      <c r="N68" s="9">
        <v>0</v>
      </c>
      <c r="O68" s="9">
        <v>0</v>
      </c>
      <c r="P68" s="9">
        <v>5000</v>
      </c>
      <c r="Q68" s="9">
        <v>0</v>
      </c>
      <c r="R68" s="9">
        <v>0</v>
      </c>
      <c r="S68" s="9">
        <v>0</v>
      </c>
      <c r="T68" s="9">
        <v>0</v>
      </c>
      <c r="U68" s="9">
        <v>5000</v>
      </c>
      <c r="V68" s="9">
        <v>0</v>
      </c>
      <c r="W68" s="10">
        <v>0</v>
      </c>
      <c r="X68" s="34">
        <f t="shared" ref="X68:X94" si="24">SUM(C68:W68)</f>
        <v>20000</v>
      </c>
    </row>
    <row r="69" spans="1:24" outlineLevel="1" x14ac:dyDescent="0.3">
      <c r="A69" s="5"/>
      <c r="B69" s="7" t="s">
        <v>104</v>
      </c>
      <c r="C69" s="8">
        <v>0</v>
      </c>
      <c r="D69" s="9">
        <v>0</v>
      </c>
      <c r="E69" s="9">
        <v>5000</v>
      </c>
      <c r="F69" s="9">
        <v>0</v>
      </c>
      <c r="G69" s="9">
        <v>0</v>
      </c>
      <c r="H69" s="9">
        <v>0</v>
      </c>
      <c r="I69" s="9">
        <v>0</v>
      </c>
      <c r="J69" s="9">
        <v>5000</v>
      </c>
      <c r="K69" s="9">
        <v>0</v>
      </c>
      <c r="L69" s="9">
        <v>0</v>
      </c>
      <c r="M69" s="9">
        <v>0</v>
      </c>
      <c r="N69" s="9">
        <v>0</v>
      </c>
      <c r="O69" s="9">
        <v>5000</v>
      </c>
      <c r="P69" s="9">
        <v>0</v>
      </c>
      <c r="Q69" s="9">
        <v>0</v>
      </c>
      <c r="R69" s="9">
        <v>0</v>
      </c>
      <c r="S69" s="9">
        <v>0</v>
      </c>
      <c r="T69" s="9">
        <v>5000</v>
      </c>
      <c r="U69" s="9">
        <v>0</v>
      </c>
      <c r="V69" s="9">
        <v>0</v>
      </c>
      <c r="W69" s="10">
        <v>0</v>
      </c>
      <c r="X69" s="34">
        <f t="shared" si="24"/>
        <v>20000</v>
      </c>
    </row>
    <row r="70" spans="1:24" outlineLevel="1" x14ac:dyDescent="0.3">
      <c r="A70" s="5"/>
      <c r="B70" s="7" t="s">
        <v>105</v>
      </c>
      <c r="C70" s="8">
        <v>0</v>
      </c>
      <c r="D70" s="9">
        <v>0</v>
      </c>
      <c r="E70" s="9">
        <v>0</v>
      </c>
      <c r="F70" s="9">
        <v>0</v>
      </c>
      <c r="G70" s="9">
        <v>2000</v>
      </c>
      <c r="H70" s="9">
        <v>0</v>
      </c>
      <c r="I70" s="9">
        <v>0</v>
      </c>
      <c r="J70" s="9">
        <v>0</v>
      </c>
      <c r="K70" s="9">
        <v>0</v>
      </c>
      <c r="L70" s="9">
        <v>2000</v>
      </c>
      <c r="M70" s="9">
        <v>0</v>
      </c>
      <c r="N70" s="9">
        <v>0</v>
      </c>
      <c r="O70" s="9">
        <v>0</v>
      </c>
      <c r="P70" s="9">
        <v>0</v>
      </c>
      <c r="Q70" s="9">
        <v>2000</v>
      </c>
      <c r="R70" s="9">
        <v>0</v>
      </c>
      <c r="S70" s="9">
        <v>0</v>
      </c>
      <c r="T70" s="9">
        <v>0</v>
      </c>
      <c r="U70" s="9">
        <v>0</v>
      </c>
      <c r="V70" s="9">
        <v>2000</v>
      </c>
      <c r="W70" s="10">
        <v>0</v>
      </c>
      <c r="X70" s="34">
        <f t="shared" si="24"/>
        <v>8000</v>
      </c>
    </row>
    <row r="71" spans="1:24" x14ac:dyDescent="0.3">
      <c r="A71" s="5" t="s">
        <v>22</v>
      </c>
      <c r="B71" s="26" t="s">
        <v>26</v>
      </c>
      <c r="C71" s="27">
        <f>SUM(C72)</f>
        <v>0</v>
      </c>
      <c r="D71" s="28">
        <f t="shared" ref="D71:W71" si="25">SUM(D72)</f>
        <v>0</v>
      </c>
      <c r="E71" s="28">
        <f t="shared" si="25"/>
        <v>0</v>
      </c>
      <c r="F71" s="28">
        <f t="shared" si="25"/>
        <v>3000</v>
      </c>
      <c r="G71" s="28">
        <f t="shared" si="25"/>
        <v>0</v>
      </c>
      <c r="H71" s="28">
        <f t="shared" si="25"/>
        <v>0</v>
      </c>
      <c r="I71" s="28">
        <f t="shared" si="25"/>
        <v>0</v>
      </c>
      <c r="J71" s="28">
        <f t="shared" si="25"/>
        <v>0</v>
      </c>
      <c r="K71" s="28">
        <f t="shared" si="25"/>
        <v>3000</v>
      </c>
      <c r="L71" s="28">
        <f t="shared" si="25"/>
        <v>0</v>
      </c>
      <c r="M71" s="28">
        <f t="shared" si="25"/>
        <v>0</v>
      </c>
      <c r="N71" s="28">
        <f t="shared" si="25"/>
        <v>0</v>
      </c>
      <c r="O71" s="28">
        <f t="shared" si="25"/>
        <v>0</v>
      </c>
      <c r="P71" s="28">
        <f t="shared" si="25"/>
        <v>3000</v>
      </c>
      <c r="Q71" s="28">
        <f t="shared" si="25"/>
        <v>0</v>
      </c>
      <c r="R71" s="28">
        <f t="shared" si="25"/>
        <v>0</v>
      </c>
      <c r="S71" s="28">
        <f t="shared" si="25"/>
        <v>0</v>
      </c>
      <c r="T71" s="28">
        <f t="shared" si="25"/>
        <v>0</v>
      </c>
      <c r="U71" s="28">
        <f t="shared" si="25"/>
        <v>3000</v>
      </c>
      <c r="V71" s="28">
        <f t="shared" si="25"/>
        <v>0</v>
      </c>
      <c r="W71" s="29">
        <f t="shared" si="25"/>
        <v>0</v>
      </c>
      <c r="X71" s="30">
        <f t="shared" si="24"/>
        <v>12000</v>
      </c>
    </row>
    <row r="72" spans="1:24" outlineLevel="1" x14ac:dyDescent="0.3">
      <c r="A72" s="5"/>
      <c r="B72" s="7" t="s">
        <v>98</v>
      </c>
      <c r="C72" s="8">
        <v>0</v>
      </c>
      <c r="D72" s="9">
        <v>0</v>
      </c>
      <c r="E72" s="9">
        <v>0</v>
      </c>
      <c r="F72" s="9">
        <v>3000</v>
      </c>
      <c r="G72" s="9">
        <v>0</v>
      </c>
      <c r="H72" s="9">
        <v>0</v>
      </c>
      <c r="I72" s="9">
        <v>0</v>
      </c>
      <c r="J72" s="9">
        <v>0</v>
      </c>
      <c r="K72" s="9">
        <v>3000</v>
      </c>
      <c r="L72" s="9">
        <v>0</v>
      </c>
      <c r="M72" s="9">
        <v>0</v>
      </c>
      <c r="N72" s="9">
        <v>0</v>
      </c>
      <c r="O72" s="9">
        <v>0</v>
      </c>
      <c r="P72" s="9">
        <v>3000</v>
      </c>
      <c r="Q72" s="9">
        <v>0</v>
      </c>
      <c r="R72" s="9">
        <v>0</v>
      </c>
      <c r="S72" s="9">
        <v>0</v>
      </c>
      <c r="T72" s="9">
        <v>0</v>
      </c>
      <c r="U72" s="9">
        <v>3000</v>
      </c>
      <c r="V72" s="9">
        <v>0</v>
      </c>
      <c r="W72" s="10">
        <v>0</v>
      </c>
      <c r="X72" s="34">
        <f t="shared" si="24"/>
        <v>12000</v>
      </c>
    </row>
    <row r="73" spans="1:24" x14ac:dyDescent="0.3">
      <c r="A73" s="5" t="s">
        <v>23</v>
      </c>
      <c r="B73" s="26" t="s">
        <v>35</v>
      </c>
      <c r="C73" s="27">
        <f>SUM(C74)</f>
        <v>0</v>
      </c>
      <c r="D73" s="28">
        <f t="shared" ref="D73:W73" si="26">SUM(D74)</f>
        <v>1000</v>
      </c>
      <c r="E73" s="28">
        <f t="shared" si="26"/>
        <v>0</v>
      </c>
      <c r="F73" s="28">
        <f t="shared" si="26"/>
        <v>0</v>
      </c>
      <c r="G73" s="28">
        <f t="shared" si="26"/>
        <v>0</v>
      </c>
      <c r="H73" s="28">
        <f t="shared" si="26"/>
        <v>0</v>
      </c>
      <c r="I73" s="28">
        <f t="shared" si="26"/>
        <v>1000</v>
      </c>
      <c r="J73" s="28">
        <f t="shared" si="26"/>
        <v>0</v>
      </c>
      <c r="K73" s="28">
        <f t="shared" si="26"/>
        <v>0</v>
      </c>
      <c r="L73" s="28">
        <f t="shared" si="26"/>
        <v>0</v>
      </c>
      <c r="M73" s="28">
        <f t="shared" si="26"/>
        <v>0</v>
      </c>
      <c r="N73" s="28">
        <f t="shared" si="26"/>
        <v>1000</v>
      </c>
      <c r="O73" s="28">
        <f t="shared" si="26"/>
        <v>0</v>
      </c>
      <c r="P73" s="28">
        <f t="shared" si="26"/>
        <v>0</v>
      </c>
      <c r="Q73" s="28">
        <f t="shared" si="26"/>
        <v>0</v>
      </c>
      <c r="R73" s="28">
        <f t="shared" si="26"/>
        <v>0</v>
      </c>
      <c r="S73" s="28">
        <f t="shared" si="26"/>
        <v>1000</v>
      </c>
      <c r="T73" s="28">
        <f t="shared" si="26"/>
        <v>0</v>
      </c>
      <c r="U73" s="28">
        <f t="shared" si="26"/>
        <v>0</v>
      </c>
      <c r="V73" s="28">
        <f t="shared" si="26"/>
        <v>0</v>
      </c>
      <c r="W73" s="29">
        <f t="shared" si="26"/>
        <v>0</v>
      </c>
      <c r="X73" s="30">
        <f t="shared" si="24"/>
        <v>4000</v>
      </c>
    </row>
    <row r="74" spans="1:24" outlineLevel="1" x14ac:dyDescent="0.3">
      <c r="A74" s="5"/>
      <c r="B74" s="7" t="s">
        <v>97</v>
      </c>
      <c r="C74" s="8">
        <v>0</v>
      </c>
      <c r="D74" s="9">
        <v>1000</v>
      </c>
      <c r="E74" s="9">
        <v>0</v>
      </c>
      <c r="F74" s="9">
        <v>0</v>
      </c>
      <c r="G74" s="9">
        <v>0</v>
      </c>
      <c r="H74" s="9">
        <v>0</v>
      </c>
      <c r="I74" s="9">
        <v>1000</v>
      </c>
      <c r="J74" s="9">
        <v>0</v>
      </c>
      <c r="K74" s="9">
        <v>0</v>
      </c>
      <c r="L74" s="9">
        <v>0</v>
      </c>
      <c r="M74" s="9">
        <v>0</v>
      </c>
      <c r="N74" s="9">
        <v>1000</v>
      </c>
      <c r="O74" s="9">
        <v>0</v>
      </c>
      <c r="P74" s="9">
        <v>0</v>
      </c>
      <c r="Q74" s="9">
        <v>0</v>
      </c>
      <c r="R74" s="9">
        <v>0</v>
      </c>
      <c r="S74" s="9">
        <v>1000</v>
      </c>
      <c r="T74" s="9">
        <v>0</v>
      </c>
      <c r="U74" s="9">
        <v>0</v>
      </c>
      <c r="V74" s="9">
        <v>0</v>
      </c>
      <c r="W74" s="10">
        <v>0</v>
      </c>
      <c r="X74" s="34">
        <f t="shared" si="24"/>
        <v>4000</v>
      </c>
    </row>
    <row r="75" spans="1:24" x14ac:dyDescent="0.3">
      <c r="A75" s="5" t="s">
        <v>24</v>
      </c>
      <c r="B75" s="26" t="s">
        <v>62</v>
      </c>
      <c r="C75" s="27">
        <f>SUM(C76:C77)</f>
        <v>0</v>
      </c>
      <c r="D75" s="28">
        <f t="shared" ref="D75:W75" si="27">SUM(D76:D77)</f>
        <v>0</v>
      </c>
      <c r="E75" s="28">
        <f t="shared" si="27"/>
        <v>0</v>
      </c>
      <c r="F75" s="28">
        <f t="shared" si="27"/>
        <v>6000</v>
      </c>
      <c r="G75" s="28">
        <f t="shared" si="27"/>
        <v>5000</v>
      </c>
      <c r="H75" s="28">
        <f t="shared" si="27"/>
        <v>0</v>
      </c>
      <c r="I75" s="28">
        <f t="shared" si="27"/>
        <v>0</v>
      </c>
      <c r="J75" s="28">
        <f t="shared" si="27"/>
        <v>0</v>
      </c>
      <c r="K75" s="28">
        <f t="shared" si="27"/>
        <v>6000</v>
      </c>
      <c r="L75" s="28">
        <f t="shared" si="27"/>
        <v>5000</v>
      </c>
      <c r="M75" s="28">
        <f t="shared" si="27"/>
        <v>0</v>
      </c>
      <c r="N75" s="28">
        <f t="shared" si="27"/>
        <v>0</v>
      </c>
      <c r="O75" s="28">
        <f t="shared" si="27"/>
        <v>0</v>
      </c>
      <c r="P75" s="28">
        <f t="shared" si="27"/>
        <v>6000</v>
      </c>
      <c r="Q75" s="28">
        <f t="shared" si="27"/>
        <v>5000</v>
      </c>
      <c r="R75" s="28">
        <f t="shared" si="27"/>
        <v>0</v>
      </c>
      <c r="S75" s="28">
        <f t="shared" si="27"/>
        <v>0</v>
      </c>
      <c r="T75" s="28">
        <f t="shared" si="27"/>
        <v>0</v>
      </c>
      <c r="U75" s="28">
        <f t="shared" si="27"/>
        <v>6000</v>
      </c>
      <c r="V75" s="28">
        <f t="shared" si="27"/>
        <v>5000</v>
      </c>
      <c r="W75" s="29">
        <f t="shared" si="27"/>
        <v>0</v>
      </c>
      <c r="X75" s="30">
        <f t="shared" si="24"/>
        <v>44000</v>
      </c>
    </row>
    <row r="76" spans="1:24" outlineLevel="1" x14ac:dyDescent="0.3">
      <c r="A76" s="5"/>
      <c r="B76" s="7" t="s">
        <v>102</v>
      </c>
      <c r="C76" s="8">
        <v>0</v>
      </c>
      <c r="D76" s="9">
        <v>0</v>
      </c>
      <c r="E76" s="9">
        <v>0</v>
      </c>
      <c r="F76" s="9">
        <v>1000</v>
      </c>
      <c r="G76" s="9">
        <v>0</v>
      </c>
      <c r="H76" s="9">
        <v>0</v>
      </c>
      <c r="I76" s="9">
        <v>0</v>
      </c>
      <c r="J76" s="9">
        <v>0</v>
      </c>
      <c r="K76" s="9">
        <v>1000</v>
      </c>
      <c r="L76" s="9">
        <v>0</v>
      </c>
      <c r="M76" s="9">
        <v>0</v>
      </c>
      <c r="N76" s="9">
        <v>0</v>
      </c>
      <c r="O76" s="9">
        <v>0</v>
      </c>
      <c r="P76" s="9">
        <v>1000</v>
      </c>
      <c r="Q76" s="9">
        <v>0</v>
      </c>
      <c r="R76" s="9">
        <v>0</v>
      </c>
      <c r="S76" s="9">
        <v>0</v>
      </c>
      <c r="T76" s="9">
        <v>0</v>
      </c>
      <c r="U76" s="9">
        <v>1000</v>
      </c>
      <c r="V76" s="9">
        <v>0</v>
      </c>
      <c r="W76" s="10">
        <v>0</v>
      </c>
      <c r="X76" s="34">
        <f t="shared" si="24"/>
        <v>4000</v>
      </c>
    </row>
    <row r="77" spans="1:24" outlineLevel="1" x14ac:dyDescent="0.3">
      <c r="A77" s="5"/>
      <c r="B77" s="7" t="s">
        <v>110</v>
      </c>
      <c r="C77" s="8">
        <v>0</v>
      </c>
      <c r="D77" s="9">
        <v>0</v>
      </c>
      <c r="E77" s="9">
        <v>0</v>
      </c>
      <c r="F77" s="9">
        <v>5000</v>
      </c>
      <c r="G77" s="9">
        <v>5000</v>
      </c>
      <c r="H77" s="9">
        <v>0</v>
      </c>
      <c r="I77" s="9">
        <v>0</v>
      </c>
      <c r="J77" s="9">
        <v>0</v>
      </c>
      <c r="K77" s="9">
        <v>5000</v>
      </c>
      <c r="L77" s="9">
        <v>5000</v>
      </c>
      <c r="M77" s="9">
        <v>0</v>
      </c>
      <c r="N77" s="9">
        <v>0</v>
      </c>
      <c r="O77" s="9">
        <v>0</v>
      </c>
      <c r="P77" s="9">
        <v>5000</v>
      </c>
      <c r="Q77" s="9">
        <v>5000</v>
      </c>
      <c r="R77" s="9">
        <v>0</v>
      </c>
      <c r="S77" s="9">
        <v>0</v>
      </c>
      <c r="T77" s="9">
        <v>0</v>
      </c>
      <c r="U77" s="9">
        <v>5000</v>
      </c>
      <c r="V77" s="9">
        <v>5000</v>
      </c>
      <c r="W77" s="10">
        <v>0</v>
      </c>
      <c r="X77" s="34">
        <f t="shared" si="24"/>
        <v>40000</v>
      </c>
    </row>
    <row r="78" spans="1:24" x14ac:dyDescent="0.3">
      <c r="A78" s="5" t="s">
        <v>25</v>
      </c>
      <c r="B78" s="26" t="s">
        <v>27</v>
      </c>
      <c r="C78" s="27">
        <f>SUM(C79:C80)</f>
        <v>0</v>
      </c>
      <c r="D78" s="28">
        <f>SUM(D79:D80)</f>
        <v>50000</v>
      </c>
      <c r="E78" s="28">
        <f t="shared" ref="E78:W78" si="28">SUM(E79:E80)</f>
        <v>25000</v>
      </c>
      <c r="F78" s="28">
        <f t="shared" si="28"/>
        <v>0</v>
      </c>
      <c r="G78" s="28">
        <f t="shared" si="28"/>
        <v>50000</v>
      </c>
      <c r="H78" s="28">
        <f t="shared" si="28"/>
        <v>25000</v>
      </c>
      <c r="I78" s="28">
        <f t="shared" si="28"/>
        <v>0</v>
      </c>
      <c r="J78" s="28">
        <f t="shared" si="28"/>
        <v>0</v>
      </c>
      <c r="K78" s="28">
        <f t="shared" si="28"/>
        <v>50000</v>
      </c>
      <c r="L78" s="28">
        <f t="shared" si="28"/>
        <v>25000</v>
      </c>
      <c r="M78" s="28">
        <f t="shared" si="28"/>
        <v>0</v>
      </c>
      <c r="N78" s="28">
        <f t="shared" si="28"/>
        <v>0</v>
      </c>
      <c r="O78" s="28">
        <f t="shared" si="28"/>
        <v>50000</v>
      </c>
      <c r="P78" s="28">
        <f t="shared" si="28"/>
        <v>25000</v>
      </c>
      <c r="Q78" s="28">
        <f t="shared" si="28"/>
        <v>0</v>
      </c>
      <c r="R78" s="28">
        <f t="shared" si="28"/>
        <v>0</v>
      </c>
      <c r="S78" s="28">
        <f t="shared" si="28"/>
        <v>50000</v>
      </c>
      <c r="T78" s="28">
        <f t="shared" si="28"/>
        <v>25000</v>
      </c>
      <c r="U78" s="28">
        <f t="shared" si="28"/>
        <v>0</v>
      </c>
      <c r="V78" s="28">
        <f t="shared" si="28"/>
        <v>0</v>
      </c>
      <c r="W78" s="29">
        <f t="shared" si="28"/>
        <v>50000</v>
      </c>
      <c r="X78" s="30">
        <f t="shared" si="24"/>
        <v>425000</v>
      </c>
    </row>
    <row r="79" spans="1:24" outlineLevel="1" x14ac:dyDescent="0.3">
      <c r="A79" s="5"/>
      <c r="B79" s="7" t="s">
        <v>116</v>
      </c>
      <c r="C79" s="8">
        <v>0</v>
      </c>
      <c r="D79" s="9">
        <v>50000</v>
      </c>
      <c r="E79" s="9">
        <v>0</v>
      </c>
      <c r="F79" s="9">
        <v>0</v>
      </c>
      <c r="G79" s="9">
        <v>50000</v>
      </c>
      <c r="H79" s="9">
        <v>0</v>
      </c>
      <c r="I79" s="9">
        <v>0</v>
      </c>
      <c r="J79" s="9">
        <v>0</v>
      </c>
      <c r="K79" s="9">
        <v>50000</v>
      </c>
      <c r="L79" s="9">
        <v>0</v>
      </c>
      <c r="M79" s="9">
        <v>0</v>
      </c>
      <c r="N79" s="9">
        <v>0</v>
      </c>
      <c r="O79" s="9">
        <v>50000</v>
      </c>
      <c r="P79" s="9">
        <v>0</v>
      </c>
      <c r="Q79" s="9">
        <v>0</v>
      </c>
      <c r="R79" s="9">
        <v>0</v>
      </c>
      <c r="S79" s="9">
        <v>50000</v>
      </c>
      <c r="T79" s="9">
        <v>0</v>
      </c>
      <c r="U79" s="9">
        <v>0</v>
      </c>
      <c r="V79" s="9">
        <v>0</v>
      </c>
      <c r="W79" s="10">
        <v>50000</v>
      </c>
      <c r="X79" s="34">
        <f t="shared" si="24"/>
        <v>300000</v>
      </c>
    </row>
    <row r="80" spans="1:24" outlineLevel="1" x14ac:dyDescent="0.3">
      <c r="A80" s="5"/>
      <c r="B80" s="7" t="s">
        <v>117</v>
      </c>
      <c r="C80" s="8">
        <v>0</v>
      </c>
      <c r="D80" s="9">
        <v>0</v>
      </c>
      <c r="E80" s="9">
        <v>25000</v>
      </c>
      <c r="F80" s="9">
        <v>0</v>
      </c>
      <c r="G80" s="9">
        <v>0</v>
      </c>
      <c r="H80" s="9">
        <v>25000</v>
      </c>
      <c r="I80" s="9">
        <v>0</v>
      </c>
      <c r="J80" s="9">
        <v>0</v>
      </c>
      <c r="K80" s="9">
        <v>0</v>
      </c>
      <c r="L80" s="9">
        <v>25000</v>
      </c>
      <c r="M80" s="9">
        <v>0</v>
      </c>
      <c r="N80" s="9">
        <v>0</v>
      </c>
      <c r="O80" s="9">
        <v>0</v>
      </c>
      <c r="P80" s="9">
        <v>25000</v>
      </c>
      <c r="Q80" s="9">
        <v>0</v>
      </c>
      <c r="R80" s="9">
        <v>0</v>
      </c>
      <c r="S80" s="9">
        <v>0</v>
      </c>
      <c r="T80" s="9">
        <v>25000</v>
      </c>
      <c r="U80" s="9">
        <v>0</v>
      </c>
      <c r="V80" s="9">
        <v>0</v>
      </c>
      <c r="W80" s="10">
        <v>0</v>
      </c>
      <c r="X80" s="34">
        <f t="shared" si="24"/>
        <v>125000</v>
      </c>
    </row>
    <row r="81" spans="1:24" x14ac:dyDescent="0.3">
      <c r="A81" s="5" t="s">
        <v>31</v>
      </c>
      <c r="B81" s="26" t="s">
        <v>28</v>
      </c>
      <c r="C81" s="27">
        <f>SUM(C82)</f>
        <v>0</v>
      </c>
      <c r="D81" s="28">
        <f t="shared" ref="D81:W81" si="29">SUM(D82)</f>
        <v>1000</v>
      </c>
      <c r="E81" s="28">
        <f t="shared" si="29"/>
        <v>0</v>
      </c>
      <c r="F81" s="28">
        <f t="shared" si="29"/>
        <v>1000</v>
      </c>
      <c r="G81" s="28">
        <f t="shared" si="29"/>
        <v>0</v>
      </c>
      <c r="H81" s="28">
        <f t="shared" si="29"/>
        <v>1000</v>
      </c>
      <c r="I81" s="28">
        <f t="shared" si="29"/>
        <v>0</v>
      </c>
      <c r="J81" s="28">
        <f t="shared" si="29"/>
        <v>1000</v>
      </c>
      <c r="K81" s="28">
        <f t="shared" si="29"/>
        <v>0</v>
      </c>
      <c r="L81" s="28">
        <f t="shared" si="29"/>
        <v>1000</v>
      </c>
      <c r="M81" s="28">
        <f t="shared" si="29"/>
        <v>0</v>
      </c>
      <c r="N81" s="28">
        <f t="shared" si="29"/>
        <v>1000</v>
      </c>
      <c r="O81" s="28">
        <f t="shared" si="29"/>
        <v>0</v>
      </c>
      <c r="P81" s="28">
        <f t="shared" si="29"/>
        <v>1000</v>
      </c>
      <c r="Q81" s="28">
        <f t="shared" si="29"/>
        <v>0</v>
      </c>
      <c r="R81" s="28">
        <f t="shared" si="29"/>
        <v>1000</v>
      </c>
      <c r="S81" s="28">
        <f t="shared" si="29"/>
        <v>0</v>
      </c>
      <c r="T81" s="28">
        <f t="shared" si="29"/>
        <v>1000</v>
      </c>
      <c r="U81" s="28">
        <f t="shared" si="29"/>
        <v>0</v>
      </c>
      <c r="V81" s="28">
        <f t="shared" si="29"/>
        <v>1000</v>
      </c>
      <c r="W81" s="29">
        <f t="shared" si="29"/>
        <v>0</v>
      </c>
      <c r="X81" s="30">
        <f t="shared" si="24"/>
        <v>10000</v>
      </c>
    </row>
    <row r="82" spans="1:24" outlineLevel="1" x14ac:dyDescent="0.3">
      <c r="A82" s="5"/>
      <c r="B82" s="7" t="s">
        <v>109</v>
      </c>
      <c r="C82" s="8">
        <v>0</v>
      </c>
      <c r="D82" s="9">
        <v>1000</v>
      </c>
      <c r="E82" s="9">
        <v>0</v>
      </c>
      <c r="F82" s="9">
        <v>1000</v>
      </c>
      <c r="G82" s="9">
        <v>0</v>
      </c>
      <c r="H82" s="9">
        <v>1000</v>
      </c>
      <c r="I82" s="9">
        <v>0</v>
      </c>
      <c r="J82" s="9">
        <v>1000</v>
      </c>
      <c r="K82" s="9">
        <v>0</v>
      </c>
      <c r="L82" s="9">
        <v>1000</v>
      </c>
      <c r="M82" s="9">
        <v>0</v>
      </c>
      <c r="N82" s="9">
        <v>1000</v>
      </c>
      <c r="O82" s="9">
        <v>0</v>
      </c>
      <c r="P82" s="9">
        <v>1000</v>
      </c>
      <c r="Q82" s="9">
        <v>0</v>
      </c>
      <c r="R82" s="9">
        <v>1000</v>
      </c>
      <c r="S82" s="9">
        <v>0</v>
      </c>
      <c r="T82" s="9">
        <v>1000</v>
      </c>
      <c r="U82" s="9">
        <v>0</v>
      </c>
      <c r="V82" s="9">
        <v>1000</v>
      </c>
      <c r="W82" s="10">
        <v>0</v>
      </c>
      <c r="X82" s="34">
        <f t="shared" si="24"/>
        <v>10000</v>
      </c>
    </row>
    <row r="83" spans="1:24" x14ac:dyDescent="0.3">
      <c r="A83" s="5" t="s">
        <v>32</v>
      </c>
      <c r="B83" s="26" t="s">
        <v>29</v>
      </c>
      <c r="C83" s="27">
        <f>SUM(C84)</f>
        <v>18000</v>
      </c>
      <c r="D83" s="28">
        <f t="shared" ref="D83:W83" si="30">SUM(D84)</f>
        <v>0</v>
      </c>
      <c r="E83" s="28">
        <f t="shared" si="30"/>
        <v>0</v>
      </c>
      <c r="F83" s="28">
        <f t="shared" si="30"/>
        <v>0</v>
      </c>
      <c r="G83" s="28">
        <f t="shared" si="30"/>
        <v>0</v>
      </c>
      <c r="H83" s="28">
        <f t="shared" si="30"/>
        <v>0</v>
      </c>
      <c r="I83" s="28">
        <f t="shared" si="30"/>
        <v>0</v>
      </c>
      <c r="J83" s="28">
        <f t="shared" si="30"/>
        <v>0</v>
      </c>
      <c r="K83" s="28">
        <f t="shared" si="30"/>
        <v>20000</v>
      </c>
      <c r="L83" s="28">
        <f t="shared" si="30"/>
        <v>0</v>
      </c>
      <c r="M83" s="28">
        <f t="shared" si="30"/>
        <v>0</v>
      </c>
      <c r="N83" s="28">
        <f t="shared" si="30"/>
        <v>0</v>
      </c>
      <c r="O83" s="28">
        <f t="shared" si="30"/>
        <v>0</v>
      </c>
      <c r="P83" s="28">
        <f t="shared" si="30"/>
        <v>0</v>
      </c>
      <c r="Q83" s="28">
        <f t="shared" si="30"/>
        <v>0</v>
      </c>
      <c r="R83" s="28">
        <f t="shared" si="30"/>
        <v>0</v>
      </c>
      <c r="S83" s="28">
        <f t="shared" si="30"/>
        <v>20000</v>
      </c>
      <c r="T83" s="28">
        <f t="shared" si="30"/>
        <v>0</v>
      </c>
      <c r="U83" s="28">
        <f t="shared" si="30"/>
        <v>0</v>
      </c>
      <c r="V83" s="28">
        <f t="shared" si="30"/>
        <v>0</v>
      </c>
      <c r="W83" s="29">
        <f t="shared" si="30"/>
        <v>0</v>
      </c>
      <c r="X83" s="30">
        <f t="shared" si="24"/>
        <v>58000</v>
      </c>
    </row>
    <row r="84" spans="1:24" outlineLevel="1" x14ac:dyDescent="0.3">
      <c r="A84" s="5"/>
      <c r="B84" s="7" t="s">
        <v>106</v>
      </c>
      <c r="C84" s="8">
        <v>18000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20000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20000</v>
      </c>
      <c r="T84" s="9">
        <v>0</v>
      </c>
      <c r="U84" s="9">
        <v>0</v>
      </c>
      <c r="V84" s="9">
        <v>0</v>
      </c>
      <c r="W84" s="10">
        <v>0</v>
      </c>
      <c r="X84" s="34">
        <f t="shared" si="24"/>
        <v>58000</v>
      </c>
    </row>
    <row r="85" spans="1:24" x14ac:dyDescent="0.3">
      <c r="A85" s="5" t="s">
        <v>33</v>
      </c>
      <c r="B85" s="26" t="s">
        <v>30</v>
      </c>
      <c r="C85" s="27">
        <f>SUM(C86:C87)</f>
        <v>6000</v>
      </c>
      <c r="D85" s="28">
        <f t="shared" ref="D85:W85" si="31">SUM(D86:D87)</f>
        <v>5000</v>
      </c>
      <c r="E85" s="28">
        <f t="shared" si="31"/>
        <v>5000</v>
      </c>
      <c r="F85" s="28">
        <f t="shared" si="31"/>
        <v>0</v>
      </c>
      <c r="G85" s="28">
        <f t="shared" si="31"/>
        <v>0</v>
      </c>
      <c r="H85" s="28">
        <f t="shared" si="31"/>
        <v>0</v>
      </c>
      <c r="I85" s="28">
        <f t="shared" si="31"/>
        <v>10000</v>
      </c>
      <c r="J85" s="28">
        <f t="shared" si="31"/>
        <v>0</v>
      </c>
      <c r="K85" s="28">
        <f t="shared" si="31"/>
        <v>0</v>
      </c>
      <c r="L85" s="28">
        <f t="shared" si="31"/>
        <v>0</v>
      </c>
      <c r="M85" s="28">
        <f t="shared" si="31"/>
        <v>0</v>
      </c>
      <c r="N85" s="28">
        <f t="shared" si="31"/>
        <v>10000</v>
      </c>
      <c r="O85" s="28">
        <f t="shared" si="31"/>
        <v>0</v>
      </c>
      <c r="P85" s="28">
        <f t="shared" si="31"/>
        <v>0</v>
      </c>
      <c r="Q85" s="28">
        <f t="shared" si="31"/>
        <v>0</v>
      </c>
      <c r="R85" s="28">
        <f t="shared" si="31"/>
        <v>0</v>
      </c>
      <c r="S85" s="28">
        <f t="shared" si="31"/>
        <v>10000</v>
      </c>
      <c r="T85" s="28">
        <f t="shared" si="31"/>
        <v>0</v>
      </c>
      <c r="U85" s="28">
        <f t="shared" si="31"/>
        <v>0</v>
      </c>
      <c r="V85" s="28">
        <f t="shared" si="31"/>
        <v>0</v>
      </c>
      <c r="W85" s="29">
        <f t="shared" si="31"/>
        <v>0</v>
      </c>
      <c r="X85" s="30">
        <f t="shared" si="24"/>
        <v>46000</v>
      </c>
    </row>
    <row r="86" spans="1:24" outlineLevel="1" x14ac:dyDescent="0.3">
      <c r="A86" s="5"/>
      <c r="B86" s="7" t="s">
        <v>111</v>
      </c>
      <c r="C86" s="8">
        <v>6000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10000</v>
      </c>
      <c r="J86" s="9">
        <v>0</v>
      </c>
      <c r="K86" s="9">
        <v>0</v>
      </c>
      <c r="L86" s="9">
        <v>0</v>
      </c>
      <c r="M86" s="9">
        <v>0</v>
      </c>
      <c r="N86" s="9">
        <v>10000</v>
      </c>
      <c r="O86" s="9">
        <v>0</v>
      </c>
      <c r="P86" s="9">
        <v>0</v>
      </c>
      <c r="Q86" s="9">
        <v>0</v>
      </c>
      <c r="R86" s="9">
        <v>0</v>
      </c>
      <c r="S86" s="9">
        <v>10000</v>
      </c>
      <c r="T86" s="9">
        <v>0</v>
      </c>
      <c r="U86" s="9">
        <v>0</v>
      </c>
      <c r="V86" s="9">
        <v>0</v>
      </c>
      <c r="W86" s="10">
        <v>0</v>
      </c>
      <c r="X86" s="34">
        <f t="shared" si="24"/>
        <v>36000</v>
      </c>
    </row>
    <row r="87" spans="1:24" outlineLevel="1" x14ac:dyDescent="0.3">
      <c r="A87" s="5"/>
      <c r="B87" s="7" t="s">
        <v>107</v>
      </c>
      <c r="C87" s="8">
        <v>0</v>
      </c>
      <c r="D87" s="9">
        <v>5000</v>
      </c>
      <c r="E87" s="9">
        <v>5000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10">
        <v>0</v>
      </c>
      <c r="X87" s="34">
        <f t="shared" si="24"/>
        <v>10000</v>
      </c>
    </row>
    <row r="88" spans="1:24" x14ac:dyDescent="0.3">
      <c r="A88" s="5" t="s">
        <v>34</v>
      </c>
      <c r="B88" s="31" t="s">
        <v>137</v>
      </c>
      <c r="C88" s="27">
        <f>SUM(C89)</f>
        <v>0</v>
      </c>
      <c r="D88" s="28">
        <f t="shared" ref="D88:W88" si="32">SUM(D89)</f>
        <v>2500</v>
      </c>
      <c r="E88" s="28">
        <f t="shared" si="32"/>
        <v>0</v>
      </c>
      <c r="F88" s="28">
        <f t="shared" si="32"/>
        <v>0</v>
      </c>
      <c r="G88" s="28">
        <f t="shared" si="32"/>
        <v>0</v>
      </c>
      <c r="H88" s="28">
        <f t="shared" si="32"/>
        <v>0</v>
      </c>
      <c r="I88" s="28">
        <f t="shared" si="32"/>
        <v>0</v>
      </c>
      <c r="J88" s="28">
        <f t="shared" si="32"/>
        <v>0</v>
      </c>
      <c r="K88" s="28">
        <f t="shared" si="32"/>
        <v>0</v>
      </c>
      <c r="L88" s="28">
        <f t="shared" si="32"/>
        <v>0</v>
      </c>
      <c r="M88" s="28">
        <f t="shared" si="32"/>
        <v>0</v>
      </c>
      <c r="N88" s="28">
        <f t="shared" si="32"/>
        <v>0</v>
      </c>
      <c r="O88" s="28">
        <f t="shared" si="32"/>
        <v>0</v>
      </c>
      <c r="P88" s="28">
        <f t="shared" si="32"/>
        <v>0</v>
      </c>
      <c r="Q88" s="28">
        <f t="shared" si="32"/>
        <v>0</v>
      </c>
      <c r="R88" s="28">
        <f t="shared" si="32"/>
        <v>0</v>
      </c>
      <c r="S88" s="28">
        <f t="shared" si="32"/>
        <v>2500</v>
      </c>
      <c r="T88" s="28">
        <f t="shared" si="32"/>
        <v>0</v>
      </c>
      <c r="U88" s="28">
        <f t="shared" si="32"/>
        <v>0</v>
      </c>
      <c r="V88" s="28">
        <f t="shared" si="32"/>
        <v>0</v>
      </c>
      <c r="W88" s="29">
        <f t="shared" si="32"/>
        <v>0</v>
      </c>
      <c r="X88" s="30">
        <f t="shared" si="24"/>
        <v>5000</v>
      </c>
    </row>
    <row r="89" spans="1:24" outlineLevel="1" x14ac:dyDescent="0.3">
      <c r="A89" s="5"/>
      <c r="B89" s="7" t="s">
        <v>138</v>
      </c>
      <c r="C89" s="8">
        <v>0</v>
      </c>
      <c r="D89" s="9">
        <v>2500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2500</v>
      </c>
      <c r="T89" s="9">
        <v>0</v>
      </c>
      <c r="U89" s="9">
        <v>0</v>
      </c>
      <c r="V89" s="9">
        <v>0</v>
      </c>
      <c r="W89" s="10">
        <v>0</v>
      </c>
      <c r="X89" s="34">
        <f t="shared" si="24"/>
        <v>5000</v>
      </c>
    </row>
    <row r="90" spans="1:24" x14ac:dyDescent="0.3">
      <c r="A90" s="5" t="s">
        <v>37</v>
      </c>
      <c r="B90" s="26" t="s">
        <v>36</v>
      </c>
      <c r="C90" s="27">
        <f>SUM(C91)</f>
        <v>0</v>
      </c>
      <c r="D90" s="28">
        <f t="shared" ref="D90:W90" si="33">SUM(D91)</f>
        <v>0</v>
      </c>
      <c r="E90" s="28">
        <f t="shared" si="33"/>
        <v>0</v>
      </c>
      <c r="F90" s="28">
        <f t="shared" si="33"/>
        <v>0</v>
      </c>
      <c r="G90" s="28">
        <f t="shared" si="33"/>
        <v>0</v>
      </c>
      <c r="H90" s="28">
        <f t="shared" si="33"/>
        <v>0</v>
      </c>
      <c r="I90" s="28">
        <f t="shared" si="33"/>
        <v>0</v>
      </c>
      <c r="J90" s="28">
        <f t="shared" si="33"/>
        <v>0</v>
      </c>
      <c r="K90" s="28">
        <f t="shared" si="33"/>
        <v>0</v>
      </c>
      <c r="L90" s="28">
        <f t="shared" si="33"/>
        <v>0</v>
      </c>
      <c r="M90" s="28">
        <f t="shared" si="33"/>
        <v>0</v>
      </c>
      <c r="N90" s="28">
        <f t="shared" si="33"/>
        <v>0</v>
      </c>
      <c r="O90" s="28">
        <f t="shared" si="33"/>
        <v>0</v>
      </c>
      <c r="P90" s="28">
        <f t="shared" si="33"/>
        <v>0</v>
      </c>
      <c r="Q90" s="28">
        <f t="shared" si="33"/>
        <v>20000</v>
      </c>
      <c r="R90" s="28">
        <f t="shared" si="33"/>
        <v>0</v>
      </c>
      <c r="S90" s="28">
        <f t="shared" si="33"/>
        <v>0</v>
      </c>
      <c r="T90" s="28">
        <f t="shared" si="33"/>
        <v>0</v>
      </c>
      <c r="U90" s="28">
        <f t="shared" si="33"/>
        <v>0</v>
      </c>
      <c r="V90" s="28">
        <f t="shared" si="33"/>
        <v>0</v>
      </c>
      <c r="W90" s="29">
        <f t="shared" si="33"/>
        <v>0</v>
      </c>
      <c r="X90" s="30">
        <f t="shared" si="24"/>
        <v>20000</v>
      </c>
    </row>
    <row r="91" spans="1:24" outlineLevel="1" x14ac:dyDescent="0.3">
      <c r="A91" s="5"/>
      <c r="B91" s="7" t="s">
        <v>112</v>
      </c>
      <c r="C91" s="8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20000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10">
        <v>0</v>
      </c>
      <c r="X91" s="34">
        <f t="shared" si="24"/>
        <v>20000</v>
      </c>
    </row>
    <row r="92" spans="1:24" x14ac:dyDescent="0.3">
      <c r="A92" s="5" t="s">
        <v>136</v>
      </c>
      <c r="B92" s="26" t="s">
        <v>122</v>
      </c>
      <c r="C92" s="27">
        <f>SUM(C93:C94)</f>
        <v>2000</v>
      </c>
      <c r="D92" s="28">
        <f t="shared" ref="D92:W92" si="34">SUM(D93:D94)</f>
        <v>2000</v>
      </c>
      <c r="E92" s="28">
        <f t="shared" si="34"/>
        <v>4000</v>
      </c>
      <c r="F92" s="28">
        <f t="shared" si="34"/>
        <v>4000</v>
      </c>
      <c r="G92" s="28">
        <f t="shared" si="34"/>
        <v>2000</v>
      </c>
      <c r="H92" s="28">
        <f t="shared" si="34"/>
        <v>2000</v>
      </c>
      <c r="I92" s="28">
        <f t="shared" si="34"/>
        <v>4000</v>
      </c>
      <c r="J92" s="28">
        <f t="shared" si="34"/>
        <v>2000</v>
      </c>
      <c r="K92" s="28">
        <f t="shared" si="34"/>
        <v>2000</v>
      </c>
      <c r="L92" s="28">
        <f t="shared" si="34"/>
        <v>2000</v>
      </c>
      <c r="M92" s="28">
        <f t="shared" si="34"/>
        <v>4000</v>
      </c>
      <c r="N92" s="28">
        <f t="shared" si="34"/>
        <v>4000</v>
      </c>
      <c r="O92" s="28">
        <f t="shared" si="34"/>
        <v>2000</v>
      </c>
      <c r="P92" s="28">
        <f t="shared" si="34"/>
        <v>2000</v>
      </c>
      <c r="Q92" s="28">
        <f t="shared" si="34"/>
        <v>4000</v>
      </c>
      <c r="R92" s="28">
        <f t="shared" si="34"/>
        <v>4000</v>
      </c>
      <c r="S92" s="28">
        <f t="shared" si="34"/>
        <v>2000</v>
      </c>
      <c r="T92" s="28">
        <f t="shared" si="34"/>
        <v>2000</v>
      </c>
      <c r="U92" s="28">
        <f t="shared" si="34"/>
        <v>4000</v>
      </c>
      <c r="V92" s="28">
        <f t="shared" si="34"/>
        <v>4000</v>
      </c>
      <c r="W92" s="29">
        <f t="shared" si="34"/>
        <v>0</v>
      </c>
      <c r="X92" s="30">
        <f t="shared" si="24"/>
        <v>58000</v>
      </c>
    </row>
    <row r="93" spans="1:24" outlineLevel="1" x14ac:dyDescent="0.3">
      <c r="A93" s="5"/>
      <c r="B93" s="7" t="s">
        <v>118</v>
      </c>
      <c r="C93" s="8">
        <v>1000</v>
      </c>
      <c r="D93" s="9">
        <v>1000</v>
      </c>
      <c r="E93" s="9">
        <v>3000</v>
      </c>
      <c r="F93" s="9">
        <v>1000</v>
      </c>
      <c r="G93" s="9">
        <v>1000</v>
      </c>
      <c r="H93" s="9">
        <v>1000</v>
      </c>
      <c r="I93" s="9">
        <v>3000</v>
      </c>
      <c r="J93" s="9">
        <v>1000</v>
      </c>
      <c r="K93" s="9">
        <v>1000</v>
      </c>
      <c r="L93" s="9">
        <v>1000</v>
      </c>
      <c r="M93" s="9">
        <v>3000</v>
      </c>
      <c r="N93" s="9">
        <v>1000</v>
      </c>
      <c r="O93" s="9">
        <v>1000</v>
      </c>
      <c r="P93" s="9">
        <v>1000</v>
      </c>
      <c r="Q93" s="9">
        <v>3000</v>
      </c>
      <c r="R93" s="9">
        <v>1000</v>
      </c>
      <c r="S93" s="9">
        <v>1000</v>
      </c>
      <c r="T93" s="9">
        <v>1000</v>
      </c>
      <c r="U93" s="9">
        <v>3000</v>
      </c>
      <c r="V93" s="9">
        <v>1000</v>
      </c>
      <c r="W93" s="10">
        <v>0</v>
      </c>
      <c r="X93" s="34">
        <f t="shared" si="24"/>
        <v>30000</v>
      </c>
    </row>
    <row r="94" spans="1:24" outlineLevel="1" x14ac:dyDescent="0.3">
      <c r="A94" s="5"/>
      <c r="B94" s="7" t="s">
        <v>108</v>
      </c>
      <c r="C94" s="8">
        <v>1000</v>
      </c>
      <c r="D94" s="9">
        <v>1000</v>
      </c>
      <c r="E94" s="9">
        <v>1000</v>
      </c>
      <c r="F94" s="9">
        <v>3000</v>
      </c>
      <c r="G94" s="9">
        <v>1000</v>
      </c>
      <c r="H94" s="9">
        <v>1000</v>
      </c>
      <c r="I94" s="9">
        <v>1000</v>
      </c>
      <c r="J94" s="9">
        <v>1000</v>
      </c>
      <c r="K94" s="9">
        <v>1000</v>
      </c>
      <c r="L94" s="9">
        <v>1000</v>
      </c>
      <c r="M94" s="9">
        <v>1000</v>
      </c>
      <c r="N94" s="9">
        <v>3000</v>
      </c>
      <c r="O94" s="9">
        <v>1000</v>
      </c>
      <c r="P94" s="9">
        <v>1000</v>
      </c>
      <c r="Q94" s="9">
        <v>1000</v>
      </c>
      <c r="R94" s="9">
        <v>3000</v>
      </c>
      <c r="S94" s="9">
        <v>1000</v>
      </c>
      <c r="T94" s="9">
        <v>1000</v>
      </c>
      <c r="U94" s="9">
        <v>1000</v>
      </c>
      <c r="V94" s="9">
        <v>3000</v>
      </c>
      <c r="W94" s="10">
        <v>0</v>
      </c>
      <c r="X94" s="34">
        <f t="shared" si="24"/>
        <v>28000</v>
      </c>
    </row>
    <row r="95" spans="1:24" x14ac:dyDescent="0.3">
      <c r="A95" s="5"/>
      <c r="B95" s="35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/>
      <c r="X95" s="35"/>
    </row>
    <row r="96" spans="1:24" x14ac:dyDescent="0.3">
      <c r="A96" s="15"/>
      <c r="B96" s="14" t="s">
        <v>128</v>
      </c>
      <c r="C96" s="18">
        <f>SUM(C67,C71,C73,C75,C78,C81,C83,C85,C88,C90,C92)</f>
        <v>26000</v>
      </c>
      <c r="D96" s="18">
        <f t="shared" ref="D96:W96" si="35">SUM(D67,D71,D73,D75,D78,D81,D83,D85,D88,D90,D92)</f>
        <v>61500</v>
      </c>
      <c r="E96" s="18">
        <f t="shared" si="35"/>
        <v>39000</v>
      </c>
      <c r="F96" s="18">
        <f t="shared" si="35"/>
        <v>19000</v>
      </c>
      <c r="G96" s="18">
        <f t="shared" si="35"/>
        <v>59000</v>
      </c>
      <c r="H96" s="18">
        <f t="shared" si="35"/>
        <v>28000</v>
      </c>
      <c r="I96" s="18">
        <f t="shared" si="35"/>
        <v>15000</v>
      </c>
      <c r="J96" s="18">
        <f t="shared" si="35"/>
        <v>8000</v>
      </c>
      <c r="K96" s="18">
        <f t="shared" si="35"/>
        <v>86000</v>
      </c>
      <c r="L96" s="18">
        <f t="shared" si="35"/>
        <v>35000</v>
      </c>
      <c r="M96" s="18">
        <f t="shared" si="35"/>
        <v>4000</v>
      </c>
      <c r="N96" s="18">
        <f t="shared" si="35"/>
        <v>16000</v>
      </c>
      <c r="O96" s="18">
        <f t="shared" si="35"/>
        <v>57000</v>
      </c>
      <c r="P96" s="18">
        <f t="shared" si="35"/>
        <v>42000</v>
      </c>
      <c r="Q96" s="18">
        <f t="shared" si="35"/>
        <v>31000</v>
      </c>
      <c r="R96" s="18">
        <f t="shared" si="35"/>
        <v>5000</v>
      </c>
      <c r="S96" s="18">
        <f t="shared" si="35"/>
        <v>85500</v>
      </c>
      <c r="T96" s="18">
        <f t="shared" si="35"/>
        <v>33000</v>
      </c>
      <c r="U96" s="18">
        <f t="shared" si="35"/>
        <v>18000</v>
      </c>
      <c r="V96" s="18">
        <f t="shared" si="35"/>
        <v>12000</v>
      </c>
      <c r="W96" s="18">
        <f t="shared" si="35"/>
        <v>50000</v>
      </c>
      <c r="X96" s="18">
        <f>SUM(X67,X73,X71,X75,X78,X81,X83,X85,X88,X90,X92)</f>
        <v>730000</v>
      </c>
    </row>
    <row r="97" spans="1:24" x14ac:dyDescent="0.3">
      <c r="A97" s="1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24" x14ac:dyDescent="0.3">
      <c r="A98" s="12"/>
      <c r="B98" s="13" t="s">
        <v>123</v>
      </c>
      <c r="C98" s="19">
        <f>SUM(C51, C65, C96)</f>
        <v>71500</v>
      </c>
      <c r="D98" s="19">
        <f t="shared" ref="D98:X98" si="36">SUM(D51, D65, D96)</f>
        <v>156500</v>
      </c>
      <c r="E98" s="19">
        <f t="shared" si="36"/>
        <v>87320</v>
      </c>
      <c r="F98" s="19">
        <f t="shared" si="36"/>
        <v>224000</v>
      </c>
      <c r="G98" s="19">
        <f t="shared" si="36"/>
        <v>77000</v>
      </c>
      <c r="H98" s="19">
        <f t="shared" si="36"/>
        <v>128000</v>
      </c>
      <c r="I98" s="19">
        <f t="shared" si="36"/>
        <v>20000</v>
      </c>
      <c r="J98" s="19">
        <f t="shared" si="36"/>
        <v>28000</v>
      </c>
      <c r="K98" s="19">
        <f t="shared" si="36"/>
        <v>126000</v>
      </c>
      <c r="L98" s="19">
        <f t="shared" si="36"/>
        <v>405000</v>
      </c>
      <c r="M98" s="19">
        <f t="shared" si="36"/>
        <v>14000</v>
      </c>
      <c r="N98" s="19">
        <f t="shared" si="36"/>
        <v>26000</v>
      </c>
      <c r="O98" s="19">
        <f t="shared" si="36"/>
        <v>107000</v>
      </c>
      <c r="P98" s="19">
        <f t="shared" si="36"/>
        <v>94000</v>
      </c>
      <c r="Q98" s="19">
        <f t="shared" si="36"/>
        <v>241000</v>
      </c>
      <c r="R98" s="19">
        <f t="shared" si="36"/>
        <v>30000</v>
      </c>
      <c r="S98" s="19">
        <f t="shared" si="36"/>
        <v>135500</v>
      </c>
      <c r="T98" s="19">
        <f t="shared" si="36"/>
        <v>56000</v>
      </c>
      <c r="U98" s="19">
        <f t="shared" si="36"/>
        <v>25000</v>
      </c>
      <c r="V98" s="19">
        <f t="shared" si="36"/>
        <v>647000</v>
      </c>
      <c r="W98" s="19">
        <f t="shared" si="36"/>
        <v>125000</v>
      </c>
      <c r="X98" s="19">
        <f t="shared" si="36"/>
        <v>2823820</v>
      </c>
    </row>
    <row r="99" spans="1:24" x14ac:dyDescent="0.3">
      <c r="A99" s="1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24" x14ac:dyDescent="0.3">
      <c r="A100" s="1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24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24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24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24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</row>
  </sheetData>
  <mergeCells count="4">
    <mergeCell ref="A3:B3"/>
    <mergeCell ref="A4:B4"/>
    <mergeCell ref="A52:B52"/>
    <mergeCell ref="A66:B66"/>
  </mergeCells>
  <pageMargins left="0.5" right="0.5" top="1.2708333333333333" bottom="0.5" header="0.3" footer="0.3"/>
  <pageSetup paperSize="3" scale="68" fitToHeight="0" orientation="landscape" r:id="rId1"/>
  <headerFooter alignWithMargins="0">
    <oddHeader>&amp;C
Sample
20 Year Capital Improvement Plan
FY 2018 - FY 2037</oddHeader>
  </headerFooter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4"/>
  <sheetViews>
    <sheetView showGridLines="0" view="pageLayout" zoomScale="90" zoomScaleNormal="80" zoomScaleSheetLayoutView="85" zoomScalePageLayoutView="90" workbookViewId="0">
      <selection activeCell="D10" sqref="D10"/>
    </sheetView>
  </sheetViews>
  <sheetFormatPr defaultRowHeight="14.4" outlineLevelRow="1" x14ac:dyDescent="0.3"/>
  <cols>
    <col min="1" max="1" width="6.44140625" customWidth="1"/>
    <col min="2" max="2" width="53.5546875" bestFit="1" customWidth="1"/>
    <col min="3" max="5" width="12.5546875" customWidth="1"/>
    <col min="6" max="6" width="10.5546875" customWidth="1"/>
    <col min="7" max="7" width="13.6640625" customWidth="1"/>
    <col min="8" max="8" width="10.6640625" bestFit="1" customWidth="1"/>
    <col min="9" max="10" width="9.5546875" customWidth="1"/>
    <col min="11" max="11" width="10.6640625" bestFit="1" customWidth="1"/>
    <col min="12" max="12" width="13.6640625" customWidth="1"/>
    <col min="13" max="14" width="9.5546875" customWidth="1"/>
    <col min="15" max="16" width="10.6640625" bestFit="1" customWidth="1"/>
    <col min="17" max="17" width="10.5546875" bestFit="1" customWidth="1"/>
    <col min="18" max="18" width="9.5546875" bestFit="1" customWidth="1"/>
    <col min="19" max="19" width="10.5546875" bestFit="1" customWidth="1"/>
    <col min="20" max="20" width="10.6640625" bestFit="1" customWidth="1"/>
    <col min="21" max="21" width="9.5546875" bestFit="1" customWidth="1"/>
    <col min="22" max="22" width="12.21875" bestFit="1" customWidth="1"/>
    <col min="23" max="23" width="12.21875" customWidth="1"/>
    <col min="24" max="24" width="12.21875" bestFit="1" customWidth="1"/>
  </cols>
  <sheetData>
    <row r="1" spans="1:24" x14ac:dyDescent="0.3">
      <c r="B1" s="37" t="s">
        <v>150</v>
      </c>
    </row>
    <row r="2" spans="1:24" x14ac:dyDescent="0.3">
      <c r="C2" s="1"/>
      <c r="D2" s="1">
        <v>1.04</v>
      </c>
      <c r="E2" s="1">
        <f>Base!E2</f>
        <v>1.08</v>
      </c>
      <c r="F2" s="1">
        <f>Base!F2</f>
        <v>1.1200000000000001</v>
      </c>
      <c r="G2" s="1">
        <f>Base!G2</f>
        <v>1.1600000000000001</v>
      </c>
      <c r="H2" s="1">
        <f>Base!H2</f>
        <v>1.2000000000000002</v>
      </c>
      <c r="I2" s="1">
        <f>Base!I2</f>
        <v>1.2400000000000002</v>
      </c>
      <c r="J2" s="1">
        <f>Base!J2</f>
        <v>1.2800000000000002</v>
      </c>
      <c r="K2" s="1">
        <f>Base!K2</f>
        <v>1.3200000000000003</v>
      </c>
      <c r="L2" s="1">
        <f>Base!L2</f>
        <v>1.3600000000000003</v>
      </c>
      <c r="M2" s="1">
        <f>Base!M2</f>
        <v>1.4000000000000004</v>
      </c>
      <c r="N2" s="1">
        <f>Base!N2</f>
        <v>1.4400000000000004</v>
      </c>
      <c r="O2" s="1">
        <f>Base!O2</f>
        <v>1.4800000000000004</v>
      </c>
      <c r="P2" s="1">
        <f>Base!P2</f>
        <v>1.5200000000000005</v>
      </c>
      <c r="Q2" s="1">
        <f>Base!Q2</f>
        <v>1.5600000000000005</v>
      </c>
      <c r="R2" s="1">
        <f>Base!R2</f>
        <v>1.6000000000000005</v>
      </c>
      <c r="S2" s="1">
        <f>Base!S2</f>
        <v>1.6400000000000006</v>
      </c>
      <c r="T2" s="1">
        <f>Base!T2</f>
        <v>1.6800000000000006</v>
      </c>
      <c r="U2" s="1">
        <f>Base!U2</f>
        <v>1.7200000000000006</v>
      </c>
      <c r="V2" s="1">
        <f>Base!V2</f>
        <v>1.7600000000000007</v>
      </c>
      <c r="W2" s="1">
        <f>Base!W2</f>
        <v>1.8000000000000007</v>
      </c>
    </row>
    <row r="3" spans="1:24" ht="18" x14ac:dyDescent="0.3">
      <c r="A3" s="38" t="s">
        <v>65</v>
      </c>
      <c r="B3" s="38"/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52</v>
      </c>
      <c r="N3" s="21" t="s">
        <v>53</v>
      </c>
      <c r="O3" s="21" t="s">
        <v>54</v>
      </c>
      <c r="P3" s="21" t="s">
        <v>55</v>
      </c>
      <c r="Q3" s="21" t="s">
        <v>56</v>
      </c>
      <c r="R3" s="21" t="s">
        <v>57</v>
      </c>
      <c r="S3" s="21" t="s">
        <v>58</v>
      </c>
      <c r="T3" s="21" t="s">
        <v>59</v>
      </c>
      <c r="U3" s="21" t="s">
        <v>60</v>
      </c>
      <c r="V3" s="21" t="s">
        <v>61</v>
      </c>
      <c r="W3" s="21" t="s">
        <v>139</v>
      </c>
      <c r="X3" s="21" t="s">
        <v>119</v>
      </c>
    </row>
    <row r="4" spans="1:24" x14ac:dyDescent="0.3">
      <c r="A4" s="39" t="s">
        <v>0</v>
      </c>
      <c r="B4" s="39"/>
      <c r="C4" s="3"/>
      <c r="D4" s="3"/>
      <c r="E4" s="3"/>
      <c r="F4" s="3"/>
      <c r="G4" s="3" t="s">
        <v>81</v>
      </c>
      <c r="H4" s="3"/>
      <c r="I4" s="3"/>
      <c r="J4" s="3"/>
      <c r="K4" s="3"/>
      <c r="L4" s="3" t="s">
        <v>80</v>
      </c>
      <c r="M4" s="4"/>
      <c r="N4" s="4"/>
      <c r="O4" s="4"/>
      <c r="P4" s="4"/>
      <c r="Q4" s="3" t="s">
        <v>82</v>
      </c>
      <c r="R4" s="4"/>
      <c r="S4" s="4"/>
      <c r="T4" s="4"/>
      <c r="U4" s="4"/>
      <c r="V4" s="3" t="s">
        <v>83</v>
      </c>
      <c r="W4" s="3"/>
    </row>
    <row r="5" spans="1:24" x14ac:dyDescent="0.3">
      <c r="A5" s="5" t="s">
        <v>13</v>
      </c>
      <c r="B5" s="26" t="s">
        <v>38</v>
      </c>
      <c r="C5" s="27">
        <f>SUM(C6:C7)</f>
        <v>0</v>
      </c>
      <c r="D5" s="28">
        <f t="shared" ref="D5:W5" si="0">SUM(D6:D7)</f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  <c r="H5" s="28">
        <f t="shared" si="0"/>
        <v>0</v>
      </c>
      <c r="I5" s="28">
        <f t="shared" si="0"/>
        <v>0</v>
      </c>
      <c r="J5" s="28">
        <f t="shared" si="0"/>
        <v>0</v>
      </c>
      <c r="K5" s="28">
        <f t="shared" si="0"/>
        <v>0</v>
      </c>
      <c r="L5" s="28">
        <f t="shared" si="0"/>
        <v>0</v>
      </c>
      <c r="M5" s="28">
        <f t="shared" si="0"/>
        <v>0</v>
      </c>
      <c r="N5" s="28">
        <f t="shared" si="0"/>
        <v>0</v>
      </c>
      <c r="O5" s="28">
        <f t="shared" si="0"/>
        <v>0</v>
      </c>
      <c r="P5" s="28">
        <f t="shared" si="0"/>
        <v>0</v>
      </c>
      <c r="Q5" s="28">
        <f t="shared" si="0"/>
        <v>312000.00000000012</v>
      </c>
      <c r="R5" s="28">
        <f t="shared" si="0"/>
        <v>0</v>
      </c>
      <c r="S5" s="28">
        <f t="shared" si="0"/>
        <v>0</v>
      </c>
      <c r="T5" s="28">
        <f t="shared" si="0"/>
        <v>0</v>
      </c>
      <c r="U5" s="28">
        <f t="shared" si="0"/>
        <v>0</v>
      </c>
      <c r="V5" s="28">
        <f t="shared" si="0"/>
        <v>880000.00000000035</v>
      </c>
      <c r="W5" s="28">
        <f t="shared" si="0"/>
        <v>0</v>
      </c>
      <c r="X5" s="30">
        <f>SUM(C5:V5)</f>
        <v>1192000.0000000005</v>
      </c>
    </row>
    <row r="6" spans="1:24" outlineLevel="1" x14ac:dyDescent="0.3">
      <c r="A6" s="5"/>
      <c r="B6" s="7" t="s">
        <v>67</v>
      </c>
      <c r="C6" s="8">
        <f>Base!C6</f>
        <v>0</v>
      </c>
      <c r="D6" s="9">
        <f>Base!D6*D2</f>
        <v>0</v>
      </c>
      <c r="E6" s="9">
        <f>Base!E6*E2</f>
        <v>0</v>
      </c>
      <c r="F6" s="9">
        <f>Base!F6*F2</f>
        <v>0</v>
      </c>
      <c r="G6" s="9">
        <f>Base!G6*G2</f>
        <v>0</v>
      </c>
      <c r="H6" s="9">
        <f>Base!H6*H2</f>
        <v>0</v>
      </c>
      <c r="I6" s="9">
        <f>Base!I6*I2</f>
        <v>0</v>
      </c>
      <c r="J6" s="9">
        <f>Base!J6*J2</f>
        <v>0</v>
      </c>
      <c r="K6" s="9">
        <f>Base!K6*K2</f>
        <v>0</v>
      </c>
      <c r="L6" s="9">
        <f>Base!L6*L2</f>
        <v>0</v>
      </c>
      <c r="M6" s="9">
        <f>Base!M6*M2</f>
        <v>0</v>
      </c>
      <c r="N6" s="9">
        <f>Base!N6*N2</f>
        <v>0</v>
      </c>
      <c r="O6" s="9">
        <f>Base!O6*O2</f>
        <v>0</v>
      </c>
      <c r="P6" s="9">
        <f>Base!P6*P2</f>
        <v>0</v>
      </c>
      <c r="Q6" s="9">
        <f>Base!Q6*Q2</f>
        <v>312000.00000000012</v>
      </c>
      <c r="R6" s="9">
        <f>Base!R6*R2</f>
        <v>0</v>
      </c>
      <c r="S6" s="9">
        <f>Base!S6*S2</f>
        <v>0</v>
      </c>
      <c r="T6" s="9">
        <f>Base!T6*T2</f>
        <v>0</v>
      </c>
      <c r="U6" s="9">
        <f>Base!U6*U2</f>
        <v>0</v>
      </c>
      <c r="V6" s="9">
        <f>Base!V6*V2</f>
        <v>0</v>
      </c>
      <c r="W6" s="9">
        <f>Base!W6*W2</f>
        <v>0</v>
      </c>
      <c r="X6" s="22">
        <f>SUM(C6:V6)</f>
        <v>312000.00000000012</v>
      </c>
    </row>
    <row r="7" spans="1:24" outlineLevel="1" x14ac:dyDescent="0.3">
      <c r="A7" s="5"/>
      <c r="B7" s="7" t="s">
        <v>66</v>
      </c>
      <c r="C7" s="8">
        <f>Base!C7</f>
        <v>0</v>
      </c>
      <c r="D7" s="9">
        <f>Base!D7*D2</f>
        <v>0</v>
      </c>
      <c r="E7" s="9">
        <f>Base!E7*E2</f>
        <v>0</v>
      </c>
      <c r="F7" s="9">
        <f>Base!F7*F2</f>
        <v>0</v>
      </c>
      <c r="G7" s="9">
        <f>Base!G7*G2</f>
        <v>0</v>
      </c>
      <c r="H7" s="9">
        <f>Base!H7*H2</f>
        <v>0</v>
      </c>
      <c r="I7" s="9">
        <f>Base!I7*I2</f>
        <v>0</v>
      </c>
      <c r="J7" s="9">
        <f>Base!J7*J2</f>
        <v>0</v>
      </c>
      <c r="K7" s="9">
        <f>Base!K7*K2</f>
        <v>0</v>
      </c>
      <c r="L7" s="9">
        <f>Base!L7*L2</f>
        <v>0</v>
      </c>
      <c r="M7" s="9">
        <f>Base!M7*M2</f>
        <v>0</v>
      </c>
      <c r="N7" s="9">
        <f>Base!N7*N2</f>
        <v>0</v>
      </c>
      <c r="O7" s="9">
        <f>Base!O7*O2</f>
        <v>0</v>
      </c>
      <c r="P7" s="9">
        <f>Base!P7*P2</f>
        <v>0</v>
      </c>
      <c r="Q7" s="9">
        <f>Base!Q7*Q2</f>
        <v>0</v>
      </c>
      <c r="R7" s="9">
        <f>Base!R7*R2</f>
        <v>0</v>
      </c>
      <c r="S7" s="9">
        <f>Base!S7*S2</f>
        <v>0</v>
      </c>
      <c r="T7" s="9">
        <f>Base!T7*T2</f>
        <v>0</v>
      </c>
      <c r="U7" s="9">
        <f>Base!U7*U2</f>
        <v>0</v>
      </c>
      <c r="V7" s="9">
        <f>Base!V7*V2</f>
        <v>880000.00000000035</v>
      </c>
      <c r="W7" s="9">
        <f>Base!W7*W2</f>
        <v>0</v>
      </c>
      <c r="X7" s="22">
        <f>SUM(C7:V7)</f>
        <v>880000.00000000035</v>
      </c>
    </row>
    <row r="8" spans="1:24" x14ac:dyDescent="0.3">
      <c r="A8" s="5" t="s">
        <v>14</v>
      </c>
      <c r="B8" s="26" t="s">
        <v>39</v>
      </c>
      <c r="C8" s="27">
        <f>SUM(C9:C13)</f>
        <v>0</v>
      </c>
      <c r="D8" s="28">
        <f t="shared" ref="D8:W8" si="1">SUM(D9:D13)</f>
        <v>83200</v>
      </c>
      <c r="E8" s="28">
        <f t="shared" si="1"/>
        <v>0</v>
      </c>
      <c r="F8" s="28">
        <f t="shared" si="1"/>
        <v>89600.000000000015</v>
      </c>
      <c r="G8" s="28">
        <f t="shared" si="1"/>
        <v>0</v>
      </c>
      <c r="H8" s="28">
        <f t="shared" si="1"/>
        <v>96000.000000000015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272000.00000000006</v>
      </c>
      <c r="M8" s="28">
        <f t="shared" si="1"/>
        <v>0</v>
      </c>
      <c r="N8" s="28">
        <f t="shared" si="1"/>
        <v>0</v>
      </c>
      <c r="O8" s="28">
        <f t="shared" si="1"/>
        <v>22200.000000000007</v>
      </c>
      <c r="P8" s="28">
        <f t="shared" si="1"/>
        <v>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8">
        <f t="shared" si="1"/>
        <v>0</v>
      </c>
      <c r="V8" s="28">
        <f t="shared" si="1"/>
        <v>0</v>
      </c>
      <c r="W8" s="28">
        <f t="shared" si="1"/>
        <v>0</v>
      </c>
      <c r="X8" s="30">
        <f>SUM(C8:V8)</f>
        <v>563000</v>
      </c>
    </row>
    <row r="9" spans="1:24" outlineLevel="1" x14ac:dyDescent="0.3">
      <c r="A9" s="5"/>
      <c r="B9" s="7" t="s">
        <v>100</v>
      </c>
      <c r="C9" s="8">
        <f>Base!C9</f>
        <v>0</v>
      </c>
      <c r="D9" s="9">
        <f>Base!D9*D2</f>
        <v>0</v>
      </c>
      <c r="E9" s="9">
        <f>Base!E9*E2</f>
        <v>0</v>
      </c>
      <c r="F9" s="9">
        <f>Base!F9*F2</f>
        <v>0</v>
      </c>
      <c r="G9" s="9">
        <f>Base!G9*G2</f>
        <v>0</v>
      </c>
      <c r="H9" s="9">
        <f>Base!H9*H2</f>
        <v>0</v>
      </c>
      <c r="I9" s="9">
        <f>Base!I9*I2</f>
        <v>0</v>
      </c>
      <c r="J9" s="9">
        <f>Base!J9*J2</f>
        <v>0</v>
      </c>
      <c r="K9" s="9">
        <f>Base!K9*K2</f>
        <v>0</v>
      </c>
      <c r="L9" s="9">
        <f>Base!L9*L2</f>
        <v>0</v>
      </c>
      <c r="M9" s="9">
        <f>Base!M9*M2</f>
        <v>0</v>
      </c>
      <c r="N9" s="9">
        <f>Base!N9*N2</f>
        <v>0</v>
      </c>
      <c r="O9" s="9">
        <f>Base!O9*O2</f>
        <v>22200.000000000007</v>
      </c>
      <c r="P9" s="9">
        <f>Base!P9*P2</f>
        <v>0</v>
      </c>
      <c r="Q9" s="9">
        <f>Base!Q9*Q2</f>
        <v>0</v>
      </c>
      <c r="R9" s="9">
        <f>Base!R9*R2</f>
        <v>0</v>
      </c>
      <c r="S9" s="9">
        <f>Base!S9*S2</f>
        <v>0</v>
      </c>
      <c r="T9" s="9">
        <f>Base!T9*T2</f>
        <v>0</v>
      </c>
      <c r="U9" s="9">
        <f>Base!U9*U2</f>
        <v>0</v>
      </c>
      <c r="V9" s="9">
        <f>Base!V9*V2</f>
        <v>0</v>
      </c>
      <c r="W9" s="9">
        <f>Base!W9*W2</f>
        <v>0</v>
      </c>
      <c r="X9" s="22">
        <f>SUM(C9:V9)</f>
        <v>22200.000000000007</v>
      </c>
    </row>
    <row r="10" spans="1:24" outlineLevel="1" x14ac:dyDescent="0.3">
      <c r="A10" s="5"/>
      <c r="B10" s="7" t="s">
        <v>99</v>
      </c>
      <c r="C10" s="8">
        <f>Base!C10</f>
        <v>0</v>
      </c>
      <c r="D10" s="9">
        <f>Base!D10*D2</f>
        <v>83200</v>
      </c>
      <c r="E10" s="9">
        <f>Base!E10*E2</f>
        <v>0</v>
      </c>
      <c r="F10" s="9">
        <f>Base!F10*F2</f>
        <v>0</v>
      </c>
      <c r="G10" s="9">
        <f>Base!G10*G2</f>
        <v>0</v>
      </c>
      <c r="H10" s="9">
        <f>Base!H10*H2</f>
        <v>0</v>
      </c>
      <c r="I10" s="9">
        <f>Base!I10*I2</f>
        <v>0</v>
      </c>
      <c r="J10" s="9">
        <f>Base!J10*J2</f>
        <v>0</v>
      </c>
      <c r="K10" s="9">
        <f>Base!K10*K2</f>
        <v>0</v>
      </c>
      <c r="L10" s="9">
        <f>Base!L10*L2</f>
        <v>0</v>
      </c>
      <c r="M10" s="9">
        <f>Base!M10*M2</f>
        <v>0</v>
      </c>
      <c r="N10" s="9">
        <f>Base!N10*N2</f>
        <v>0</v>
      </c>
      <c r="O10" s="9">
        <f>Base!O10*O2</f>
        <v>0</v>
      </c>
      <c r="P10" s="9">
        <f>Base!P10*P2</f>
        <v>0</v>
      </c>
      <c r="Q10" s="9">
        <f>Base!Q10*Q2</f>
        <v>0</v>
      </c>
      <c r="R10" s="9">
        <f>Base!R10*R2</f>
        <v>0</v>
      </c>
      <c r="S10" s="9">
        <f>Base!S10*S2</f>
        <v>0</v>
      </c>
      <c r="T10" s="9">
        <f>Base!T10*T2</f>
        <v>0</v>
      </c>
      <c r="U10" s="9">
        <f>Base!U10*U2</f>
        <v>0</v>
      </c>
      <c r="V10" s="9">
        <f>Base!V10*V2</f>
        <v>0</v>
      </c>
      <c r="W10" s="9">
        <f>Base!W10*W2</f>
        <v>0</v>
      </c>
      <c r="X10" s="22">
        <f t="shared" ref="X10:X13" si="2">SUM(C10:V10)</f>
        <v>83200</v>
      </c>
    </row>
    <row r="11" spans="1:24" outlineLevel="1" x14ac:dyDescent="0.3">
      <c r="A11" s="5"/>
      <c r="B11" s="7" t="s">
        <v>68</v>
      </c>
      <c r="C11" s="8">
        <f>Base!C11</f>
        <v>0</v>
      </c>
      <c r="D11" s="9">
        <f>Base!D11*D2</f>
        <v>0</v>
      </c>
      <c r="E11" s="9">
        <f>Base!E11*E2</f>
        <v>0</v>
      </c>
      <c r="F11" s="9">
        <f>Base!F11*F2</f>
        <v>89600.000000000015</v>
      </c>
      <c r="G11" s="9">
        <f>Base!G11*G2</f>
        <v>0</v>
      </c>
      <c r="H11" s="9">
        <f>Base!H11*H2</f>
        <v>0</v>
      </c>
      <c r="I11" s="9">
        <f>Base!I11*I2</f>
        <v>0</v>
      </c>
      <c r="J11" s="9">
        <f>Base!J11*J2</f>
        <v>0</v>
      </c>
      <c r="K11" s="9">
        <f>Base!K11*K2</f>
        <v>0</v>
      </c>
      <c r="L11" s="9">
        <f>Base!L11*L2</f>
        <v>0</v>
      </c>
      <c r="M11" s="9">
        <f>Base!M11*M2</f>
        <v>0</v>
      </c>
      <c r="N11" s="9">
        <f>Base!N11*N2</f>
        <v>0</v>
      </c>
      <c r="O11" s="9">
        <f>Base!O11*O2</f>
        <v>0</v>
      </c>
      <c r="P11" s="9">
        <f>Base!P11*P2</f>
        <v>0</v>
      </c>
      <c r="Q11" s="9">
        <f>Base!Q11*Q2</f>
        <v>0</v>
      </c>
      <c r="R11" s="9">
        <f>Base!R11*R2</f>
        <v>0</v>
      </c>
      <c r="S11" s="9">
        <f>Base!S11*S2</f>
        <v>0</v>
      </c>
      <c r="T11" s="9">
        <f>Base!T11*T2</f>
        <v>0</v>
      </c>
      <c r="U11" s="9">
        <f>Base!U11*U2</f>
        <v>0</v>
      </c>
      <c r="V11" s="9">
        <f>Base!V11*V2</f>
        <v>0</v>
      </c>
      <c r="W11" s="9">
        <f>Base!W11*W2</f>
        <v>0</v>
      </c>
      <c r="X11" s="22">
        <f t="shared" si="2"/>
        <v>89600.000000000015</v>
      </c>
    </row>
    <row r="12" spans="1:24" outlineLevel="1" x14ac:dyDescent="0.3">
      <c r="A12" s="5"/>
      <c r="B12" s="7" t="s">
        <v>69</v>
      </c>
      <c r="C12" s="8">
        <f>Base!C12</f>
        <v>0</v>
      </c>
      <c r="D12" s="9">
        <f>Base!D12*D2</f>
        <v>0</v>
      </c>
      <c r="E12" s="9">
        <f>Base!E12*E2</f>
        <v>0</v>
      </c>
      <c r="F12" s="9">
        <f>Base!F12*F2</f>
        <v>0</v>
      </c>
      <c r="G12" s="9">
        <f>Base!G12*G2</f>
        <v>0</v>
      </c>
      <c r="H12" s="9">
        <f>Base!H12*H2</f>
        <v>96000.000000000015</v>
      </c>
      <c r="I12" s="9">
        <f>Base!I12*I2</f>
        <v>0</v>
      </c>
      <c r="J12" s="9">
        <f>Base!J12*J2</f>
        <v>0</v>
      </c>
      <c r="K12" s="9">
        <f>Base!K12*K2</f>
        <v>0</v>
      </c>
      <c r="L12" s="9">
        <f>Base!L12*L2</f>
        <v>0</v>
      </c>
      <c r="M12" s="9">
        <f>Base!M12*M2</f>
        <v>0</v>
      </c>
      <c r="N12" s="9">
        <f>Base!N12*N2</f>
        <v>0</v>
      </c>
      <c r="O12" s="9">
        <f>Base!O12*O2</f>
        <v>0</v>
      </c>
      <c r="P12" s="9">
        <f>Base!P12*P2</f>
        <v>0</v>
      </c>
      <c r="Q12" s="9">
        <f>Base!Q12*Q2</f>
        <v>0</v>
      </c>
      <c r="R12" s="9">
        <f>Base!R12*R2</f>
        <v>0</v>
      </c>
      <c r="S12" s="9">
        <f>Base!S12*S2</f>
        <v>0</v>
      </c>
      <c r="T12" s="9">
        <f>Base!T12*T2</f>
        <v>0</v>
      </c>
      <c r="U12" s="9">
        <f>Base!U12*U2</f>
        <v>0</v>
      </c>
      <c r="V12" s="9">
        <f>Base!V12*V2</f>
        <v>0</v>
      </c>
      <c r="W12" s="9">
        <f>Base!W12*W2</f>
        <v>0</v>
      </c>
      <c r="X12" s="22">
        <f t="shared" si="2"/>
        <v>96000.000000000015</v>
      </c>
    </row>
    <row r="13" spans="1:24" outlineLevel="1" x14ac:dyDescent="0.3">
      <c r="A13" s="5"/>
      <c r="B13" s="7" t="s">
        <v>70</v>
      </c>
      <c r="C13" s="8">
        <f>Base!C13</f>
        <v>0</v>
      </c>
      <c r="D13" s="9">
        <f>Base!D13*D2</f>
        <v>0</v>
      </c>
      <c r="E13" s="9">
        <f>Base!E13*E2</f>
        <v>0</v>
      </c>
      <c r="F13" s="9">
        <f>Base!F13*F2</f>
        <v>0</v>
      </c>
      <c r="G13" s="9">
        <f>Base!G13*G2</f>
        <v>0</v>
      </c>
      <c r="H13" s="9">
        <f>Base!H13*H2</f>
        <v>0</v>
      </c>
      <c r="I13" s="9">
        <f>Base!I13*I2</f>
        <v>0</v>
      </c>
      <c r="J13" s="9">
        <f>Base!J13*J2</f>
        <v>0</v>
      </c>
      <c r="K13" s="9">
        <f>Base!K13*K2</f>
        <v>0</v>
      </c>
      <c r="L13" s="9">
        <f>Base!L13*L2</f>
        <v>272000.00000000006</v>
      </c>
      <c r="M13" s="9">
        <f>Base!M13*M2</f>
        <v>0</v>
      </c>
      <c r="N13" s="9">
        <f>Base!N13*N2</f>
        <v>0</v>
      </c>
      <c r="O13" s="9">
        <f>Base!O13*O2</f>
        <v>0</v>
      </c>
      <c r="P13" s="9">
        <f>Base!P13*P2</f>
        <v>0</v>
      </c>
      <c r="Q13" s="9">
        <f>Base!Q13*Q2</f>
        <v>0</v>
      </c>
      <c r="R13" s="9">
        <f>Base!R13*R2</f>
        <v>0</v>
      </c>
      <c r="S13" s="9">
        <f>Base!S13*S2</f>
        <v>0</v>
      </c>
      <c r="T13" s="9">
        <f>Base!T13*T2</f>
        <v>0</v>
      </c>
      <c r="U13" s="9">
        <f>Base!U13*U2</f>
        <v>0</v>
      </c>
      <c r="V13" s="9">
        <f>Base!V13*V2</f>
        <v>0</v>
      </c>
      <c r="W13" s="9">
        <f>Base!W13*W2</f>
        <v>0</v>
      </c>
      <c r="X13" s="22">
        <f t="shared" si="2"/>
        <v>272000.00000000006</v>
      </c>
    </row>
    <row r="14" spans="1:24" x14ac:dyDescent="0.3">
      <c r="A14" s="5" t="s">
        <v>15</v>
      </c>
      <c r="B14" s="26" t="s">
        <v>121</v>
      </c>
      <c r="C14" s="27">
        <f>SUM(C15:C17)</f>
        <v>40000</v>
      </c>
      <c r="D14" s="28">
        <f t="shared" ref="D14:W14" si="3">SUM(D15:D17)</f>
        <v>0</v>
      </c>
      <c r="E14" s="28">
        <f t="shared" si="3"/>
        <v>0</v>
      </c>
      <c r="F14" s="28">
        <f t="shared" si="3"/>
        <v>0</v>
      </c>
      <c r="G14" s="28">
        <f t="shared" si="3"/>
        <v>0</v>
      </c>
      <c r="H14" s="28">
        <f t="shared" si="3"/>
        <v>6000.0000000000009</v>
      </c>
      <c r="I14" s="28">
        <f t="shared" si="3"/>
        <v>0</v>
      </c>
      <c r="J14" s="28">
        <f t="shared" si="3"/>
        <v>0</v>
      </c>
      <c r="K14" s="28">
        <f t="shared" si="3"/>
        <v>0</v>
      </c>
      <c r="L14" s="28">
        <f t="shared" si="3"/>
        <v>136000.00000000003</v>
      </c>
      <c r="M14" s="28">
        <f t="shared" si="3"/>
        <v>7000.0000000000018</v>
      </c>
      <c r="N14" s="28">
        <f t="shared" si="3"/>
        <v>0</v>
      </c>
      <c r="O14" s="28">
        <f t="shared" si="3"/>
        <v>0</v>
      </c>
      <c r="P14" s="28">
        <f t="shared" si="3"/>
        <v>0</v>
      </c>
      <c r="Q14" s="28">
        <f t="shared" si="3"/>
        <v>0</v>
      </c>
      <c r="R14" s="28">
        <f t="shared" si="3"/>
        <v>8000.0000000000027</v>
      </c>
      <c r="S14" s="28">
        <f t="shared" si="3"/>
        <v>0</v>
      </c>
      <c r="T14" s="28">
        <f t="shared" si="3"/>
        <v>0</v>
      </c>
      <c r="U14" s="28">
        <f t="shared" si="3"/>
        <v>0</v>
      </c>
      <c r="V14" s="28">
        <f t="shared" si="3"/>
        <v>0</v>
      </c>
      <c r="W14" s="28">
        <f t="shared" si="3"/>
        <v>9000.0000000000036</v>
      </c>
      <c r="X14" s="30">
        <f>SUM(C14:V14)</f>
        <v>197000.00000000003</v>
      </c>
    </row>
    <row r="15" spans="1:24" outlineLevel="1" x14ac:dyDescent="0.3">
      <c r="A15" s="5"/>
      <c r="B15" s="7" t="s">
        <v>78</v>
      </c>
      <c r="C15" s="8">
        <f>Base!C15</f>
        <v>40000</v>
      </c>
      <c r="D15" s="9">
        <f>Base!D15*D2</f>
        <v>0</v>
      </c>
      <c r="E15" s="9">
        <f>Base!E15*E2</f>
        <v>0</v>
      </c>
      <c r="F15" s="9">
        <f>Base!F15*F2</f>
        <v>0</v>
      </c>
      <c r="G15" s="9">
        <f>Base!G15*G2</f>
        <v>0</v>
      </c>
      <c r="H15" s="9">
        <f>Base!H15*H2</f>
        <v>6000.0000000000009</v>
      </c>
      <c r="I15" s="9">
        <f>Base!I15*I2</f>
        <v>0</v>
      </c>
      <c r="J15" s="9">
        <f>Base!J15*J2</f>
        <v>0</v>
      </c>
      <c r="K15" s="9">
        <f>Base!K15*K2</f>
        <v>0</v>
      </c>
      <c r="L15" s="9">
        <f>Base!L15*L2</f>
        <v>0</v>
      </c>
      <c r="M15" s="9">
        <f>Base!M15*M2</f>
        <v>7000.0000000000018</v>
      </c>
      <c r="N15" s="9">
        <f>Base!N15*N2</f>
        <v>0</v>
      </c>
      <c r="O15" s="9">
        <f>Base!O15*O2</f>
        <v>0</v>
      </c>
      <c r="P15" s="9">
        <f>Base!P15*P2</f>
        <v>0</v>
      </c>
      <c r="Q15" s="9">
        <f>Base!Q15*Q2</f>
        <v>0</v>
      </c>
      <c r="R15" s="9">
        <f>Base!R15*R2</f>
        <v>8000.0000000000027</v>
      </c>
      <c r="S15" s="9">
        <f>Base!S15*S2</f>
        <v>0</v>
      </c>
      <c r="T15" s="9">
        <f>Base!T15*T2</f>
        <v>0</v>
      </c>
      <c r="U15" s="9">
        <f>Base!U15*U2</f>
        <v>0</v>
      </c>
      <c r="V15" s="9">
        <f>Base!V15*V2</f>
        <v>0</v>
      </c>
      <c r="W15" s="9">
        <f>Base!W15*W2</f>
        <v>9000.0000000000036</v>
      </c>
      <c r="X15" s="22">
        <f>SUM(C15:V15)</f>
        <v>61000</v>
      </c>
    </row>
    <row r="16" spans="1:24" outlineLevel="1" x14ac:dyDescent="0.3">
      <c r="A16" s="5"/>
      <c r="B16" s="7" t="s">
        <v>73</v>
      </c>
      <c r="C16" s="8">
        <f>Base!C16</f>
        <v>0</v>
      </c>
      <c r="D16" s="9">
        <f>Base!D16*D2</f>
        <v>0</v>
      </c>
      <c r="E16" s="9">
        <f>Base!E16*E2</f>
        <v>0</v>
      </c>
      <c r="F16" s="9">
        <f>Base!F16*F2</f>
        <v>0</v>
      </c>
      <c r="G16" s="9">
        <f>Base!G16*G2</f>
        <v>0</v>
      </c>
      <c r="H16" s="9">
        <f>Base!H16*H2</f>
        <v>0</v>
      </c>
      <c r="I16" s="9">
        <f>Base!I16*I2</f>
        <v>0</v>
      </c>
      <c r="J16" s="9">
        <f>Base!J16*J2</f>
        <v>0</v>
      </c>
      <c r="K16" s="9">
        <f>Base!K16*K2</f>
        <v>0</v>
      </c>
      <c r="L16" s="9">
        <f>Base!L16*L2</f>
        <v>0</v>
      </c>
      <c r="M16" s="9">
        <f>Base!M16*M2</f>
        <v>0</v>
      </c>
      <c r="N16" s="9">
        <f>Base!N16*N2</f>
        <v>0</v>
      </c>
      <c r="O16" s="9">
        <f>Base!O16*O2</f>
        <v>0</v>
      </c>
      <c r="P16" s="9">
        <f>Base!P16*P2</f>
        <v>0</v>
      </c>
      <c r="Q16" s="9">
        <f>Base!Q16*Q2</f>
        <v>0</v>
      </c>
      <c r="R16" s="9">
        <f>Base!R16*R2</f>
        <v>0</v>
      </c>
      <c r="S16" s="9">
        <f>Base!S16*S2</f>
        <v>0</v>
      </c>
      <c r="T16" s="9">
        <f>Base!T16*T2</f>
        <v>0</v>
      </c>
      <c r="U16" s="9">
        <f>Base!U16*U2</f>
        <v>0</v>
      </c>
      <c r="V16" s="9">
        <f>Base!V16*V2</f>
        <v>0</v>
      </c>
      <c r="W16" s="9">
        <f>Base!W16*W2</f>
        <v>0</v>
      </c>
      <c r="X16" s="22">
        <f t="shared" ref="X16:X17" si="4">SUM(C16:V16)</f>
        <v>0</v>
      </c>
    </row>
    <row r="17" spans="1:24" outlineLevel="1" x14ac:dyDescent="0.3">
      <c r="A17" s="5"/>
      <c r="B17" s="7" t="s">
        <v>74</v>
      </c>
      <c r="C17" s="8">
        <f>Base!C17</f>
        <v>0</v>
      </c>
      <c r="D17" s="9">
        <f>Base!D17*D2</f>
        <v>0</v>
      </c>
      <c r="E17" s="9">
        <f>Base!E17*E2</f>
        <v>0</v>
      </c>
      <c r="F17" s="9">
        <f>Base!F17*F2</f>
        <v>0</v>
      </c>
      <c r="G17" s="9">
        <f>Base!G17*G2</f>
        <v>0</v>
      </c>
      <c r="H17" s="9">
        <f>Base!H17*H2</f>
        <v>0</v>
      </c>
      <c r="I17" s="9">
        <f>Base!I17*I2</f>
        <v>0</v>
      </c>
      <c r="J17" s="9">
        <f>Base!J17*J2</f>
        <v>0</v>
      </c>
      <c r="K17" s="9">
        <f>Base!K17*K2</f>
        <v>0</v>
      </c>
      <c r="L17" s="9">
        <f>Base!L17*L2</f>
        <v>136000.00000000003</v>
      </c>
      <c r="M17" s="9">
        <f>Base!M17*M2</f>
        <v>0</v>
      </c>
      <c r="N17" s="9">
        <f>Base!N17*N2</f>
        <v>0</v>
      </c>
      <c r="O17" s="9">
        <f>Base!O17*O2</f>
        <v>0</v>
      </c>
      <c r="P17" s="9">
        <f>Base!P17*P2</f>
        <v>0</v>
      </c>
      <c r="Q17" s="9">
        <f>Base!Q17*Q2</f>
        <v>0</v>
      </c>
      <c r="R17" s="9">
        <f>Base!R17*R2</f>
        <v>0</v>
      </c>
      <c r="S17" s="9">
        <f>Base!S17*S2</f>
        <v>0</v>
      </c>
      <c r="T17" s="9">
        <f>Base!T17*T2</f>
        <v>0</v>
      </c>
      <c r="U17" s="9">
        <f>Base!U17*U2</f>
        <v>0</v>
      </c>
      <c r="V17" s="9">
        <f>Base!V17*V2</f>
        <v>0</v>
      </c>
      <c r="W17" s="9">
        <f>Base!W17*W2</f>
        <v>0</v>
      </c>
      <c r="X17" s="22">
        <f t="shared" si="4"/>
        <v>136000.00000000003</v>
      </c>
    </row>
    <row r="18" spans="1:24" x14ac:dyDescent="0.3">
      <c r="A18" s="5" t="s">
        <v>16</v>
      </c>
      <c r="B18" s="26" t="s">
        <v>64</v>
      </c>
      <c r="C18" s="27">
        <f>SUM(C19:C20)</f>
        <v>0</v>
      </c>
      <c r="D18" s="28">
        <f t="shared" ref="D18:W18" si="5">SUM(D19:D20)</f>
        <v>5200</v>
      </c>
      <c r="E18" s="28">
        <f t="shared" si="5"/>
        <v>0</v>
      </c>
      <c r="F18" s="28">
        <f t="shared" si="5"/>
        <v>5600.0000000000009</v>
      </c>
      <c r="G18" s="28">
        <f t="shared" si="5"/>
        <v>0</v>
      </c>
      <c r="H18" s="28">
        <f t="shared" si="5"/>
        <v>0</v>
      </c>
      <c r="I18" s="28">
        <f t="shared" si="5"/>
        <v>0</v>
      </c>
      <c r="J18" s="28">
        <f t="shared" si="5"/>
        <v>0</v>
      </c>
      <c r="K18" s="28">
        <f t="shared" si="5"/>
        <v>0</v>
      </c>
      <c r="L18" s="28">
        <f t="shared" si="5"/>
        <v>68000.000000000015</v>
      </c>
      <c r="M18" s="28">
        <f t="shared" si="5"/>
        <v>0</v>
      </c>
      <c r="N18" s="28">
        <f t="shared" si="5"/>
        <v>0</v>
      </c>
      <c r="O18" s="28">
        <f t="shared" si="5"/>
        <v>0</v>
      </c>
      <c r="P18" s="28">
        <f t="shared" si="5"/>
        <v>0</v>
      </c>
      <c r="Q18" s="28">
        <f t="shared" si="5"/>
        <v>0</v>
      </c>
      <c r="R18" s="28">
        <f t="shared" si="5"/>
        <v>0</v>
      </c>
      <c r="S18" s="28">
        <f t="shared" si="5"/>
        <v>0</v>
      </c>
      <c r="T18" s="28">
        <f t="shared" si="5"/>
        <v>0</v>
      </c>
      <c r="U18" s="28">
        <f t="shared" si="5"/>
        <v>0</v>
      </c>
      <c r="V18" s="28">
        <f t="shared" si="5"/>
        <v>176000.00000000006</v>
      </c>
      <c r="W18" s="28">
        <f t="shared" si="5"/>
        <v>90000.000000000029</v>
      </c>
      <c r="X18" s="30">
        <f>SUM(C18:V18)</f>
        <v>254800.00000000006</v>
      </c>
    </row>
    <row r="19" spans="1:24" outlineLevel="1" x14ac:dyDescent="0.3">
      <c r="A19" s="5"/>
      <c r="B19" s="7" t="s">
        <v>72</v>
      </c>
      <c r="C19" s="8">
        <f>Base!C19</f>
        <v>0</v>
      </c>
      <c r="D19" s="9">
        <f>Base!D19*D2</f>
        <v>5200</v>
      </c>
      <c r="E19" s="9">
        <f>Base!E19*E2</f>
        <v>0</v>
      </c>
      <c r="F19" s="9">
        <f>Base!F19*F2</f>
        <v>5600.0000000000009</v>
      </c>
      <c r="G19" s="9">
        <f>Base!G19*G2</f>
        <v>0</v>
      </c>
      <c r="H19" s="9">
        <f>Base!H19*H2</f>
        <v>0</v>
      </c>
      <c r="I19" s="9">
        <f>Base!I19*I2</f>
        <v>0</v>
      </c>
      <c r="J19" s="9">
        <f>Base!J19*J2</f>
        <v>0</v>
      </c>
      <c r="K19" s="9">
        <f>Base!K19*K2</f>
        <v>0</v>
      </c>
      <c r="L19" s="9">
        <f>Base!L19*L2</f>
        <v>68000.000000000015</v>
      </c>
      <c r="M19" s="9">
        <f>Base!M19*M2</f>
        <v>0</v>
      </c>
      <c r="N19" s="9">
        <f>Base!N19*N2</f>
        <v>0</v>
      </c>
      <c r="O19" s="9">
        <f>Base!O19*O2</f>
        <v>0</v>
      </c>
      <c r="P19" s="9">
        <f>Base!P19*P2</f>
        <v>0</v>
      </c>
      <c r="Q19" s="9">
        <f>Base!Q19*Q2</f>
        <v>0</v>
      </c>
      <c r="R19" s="9">
        <f>Base!R19*R2</f>
        <v>0</v>
      </c>
      <c r="S19" s="9">
        <f>Base!S19*S2</f>
        <v>0</v>
      </c>
      <c r="T19" s="9">
        <f>Base!T19*T2</f>
        <v>0</v>
      </c>
      <c r="U19" s="9">
        <f>Base!U19*U2</f>
        <v>0</v>
      </c>
      <c r="V19" s="9">
        <f>Base!V19*V2</f>
        <v>0</v>
      </c>
      <c r="W19" s="9">
        <f>Base!W19*W2</f>
        <v>90000.000000000029</v>
      </c>
      <c r="X19" s="22">
        <f>SUM(C19:V19)</f>
        <v>78800.000000000015</v>
      </c>
    </row>
    <row r="20" spans="1:24" outlineLevel="1" x14ac:dyDescent="0.3">
      <c r="A20" s="5"/>
      <c r="B20" s="7" t="s">
        <v>71</v>
      </c>
      <c r="C20" s="8">
        <f>Base!C20</f>
        <v>0</v>
      </c>
      <c r="D20" s="9">
        <f>Base!D20*D2</f>
        <v>0</v>
      </c>
      <c r="E20" s="9">
        <f>Base!E20*E2</f>
        <v>0</v>
      </c>
      <c r="F20" s="9">
        <f>Base!F20*F2</f>
        <v>0</v>
      </c>
      <c r="G20" s="9">
        <f>Base!G20*G2</f>
        <v>0</v>
      </c>
      <c r="H20" s="9">
        <f>Base!H20*H2</f>
        <v>0</v>
      </c>
      <c r="I20" s="9">
        <f>Base!I20*I2</f>
        <v>0</v>
      </c>
      <c r="J20" s="9">
        <f>Base!J20*J2</f>
        <v>0</v>
      </c>
      <c r="K20" s="9">
        <f>Base!K20*K2</f>
        <v>0</v>
      </c>
      <c r="L20" s="9">
        <f>Base!L20*L2</f>
        <v>0</v>
      </c>
      <c r="M20" s="9">
        <f>Base!M20*M2</f>
        <v>0</v>
      </c>
      <c r="N20" s="9">
        <f>Base!N20*N2</f>
        <v>0</v>
      </c>
      <c r="O20" s="9">
        <f>Base!O20*O2</f>
        <v>0</v>
      </c>
      <c r="P20" s="9">
        <f>Base!P20*P2</f>
        <v>0</v>
      </c>
      <c r="Q20" s="9">
        <f>Base!Q20*Q2</f>
        <v>0</v>
      </c>
      <c r="R20" s="9">
        <f>Base!R20*R2</f>
        <v>0</v>
      </c>
      <c r="S20" s="9">
        <f>Base!S20*S2</f>
        <v>0</v>
      </c>
      <c r="T20" s="9">
        <f>Base!T20*T2</f>
        <v>0</v>
      </c>
      <c r="U20" s="9">
        <f>Base!U20*U2</f>
        <v>0</v>
      </c>
      <c r="V20" s="9">
        <f>Base!V20*V2</f>
        <v>176000.00000000006</v>
      </c>
      <c r="W20" s="9">
        <f>Base!W20*W2</f>
        <v>0</v>
      </c>
      <c r="X20" s="22">
        <f>SUM(C20:V20)</f>
        <v>176000.00000000006</v>
      </c>
    </row>
    <row r="21" spans="1:24" x14ac:dyDescent="0.3">
      <c r="A21" s="5" t="s">
        <v>17</v>
      </c>
      <c r="B21" s="26" t="s">
        <v>146</v>
      </c>
      <c r="C21" s="27">
        <f>SUM(C22:C25)</f>
        <v>0</v>
      </c>
      <c r="D21" s="28">
        <f t="shared" ref="D21:W21" si="6">SUM(D22:D25)</f>
        <v>0</v>
      </c>
      <c r="E21" s="28">
        <f t="shared" si="6"/>
        <v>5400</v>
      </c>
      <c r="F21" s="28">
        <f t="shared" si="6"/>
        <v>0</v>
      </c>
      <c r="G21" s="28">
        <f t="shared" si="6"/>
        <v>0</v>
      </c>
      <c r="H21" s="28">
        <f t="shared" si="6"/>
        <v>0</v>
      </c>
      <c r="I21" s="28">
        <f t="shared" si="6"/>
        <v>0</v>
      </c>
      <c r="J21" s="28">
        <f t="shared" si="6"/>
        <v>25600.000000000004</v>
      </c>
      <c r="K21" s="28">
        <f t="shared" si="6"/>
        <v>26400.000000000007</v>
      </c>
      <c r="L21" s="28">
        <f t="shared" si="6"/>
        <v>27200.000000000007</v>
      </c>
      <c r="M21" s="28">
        <f t="shared" si="6"/>
        <v>0</v>
      </c>
      <c r="N21" s="28">
        <f t="shared" si="6"/>
        <v>0</v>
      </c>
      <c r="O21" s="28">
        <f t="shared" si="6"/>
        <v>0</v>
      </c>
      <c r="P21" s="28">
        <f t="shared" si="6"/>
        <v>0</v>
      </c>
      <c r="Q21" s="28">
        <f t="shared" si="6"/>
        <v>0</v>
      </c>
      <c r="R21" s="28">
        <f t="shared" si="6"/>
        <v>32000.000000000011</v>
      </c>
      <c r="S21" s="28">
        <f t="shared" si="6"/>
        <v>32800.000000000015</v>
      </c>
      <c r="T21" s="28">
        <f t="shared" si="6"/>
        <v>33600.000000000015</v>
      </c>
      <c r="U21" s="28">
        <f t="shared" si="6"/>
        <v>0</v>
      </c>
      <c r="V21" s="28">
        <f t="shared" si="6"/>
        <v>0</v>
      </c>
      <c r="W21" s="29">
        <f t="shared" si="6"/>
        <v>0</v>
      </c>
      <c r="X21" s="30">
        <f>SUM(C21:V21)</f>
        <v>183000.00000000006</v>
      </c>
    </row>
    <row r="22" spans="1:24" outlineLevel="1" x14ac:dyDescent="0.3">
      <c r="A22" s="5"/>
      <c r="B22" s="7" t="s">
        <v>77</v>
      </c>
      <c r="C22" s="8">
        <f>Base!C22</f>
        <v>0</v>
      </c>
      <c r="D22" s="9">
        <f>Base!D22*D2</f>
        <v>0</v>
      </c>
      <c r="E22" s="9">
        <f>Base!E22*E2</f>
        <v>0</v>
      </c>
      <c r="F22" s="9">
        <f>Base!F22*F2</f>
        <v>0</v>
      </c>
      <c r="G22" s="9">
        <f>Base!G22*G2</f>
        <v>0</v>
      </c>
      <c r="H22" s="9">
        <f>Base!H22*H2</f>
        <v>0</v>
      </c>
      <c r="I22" s="9">
        <f>Base!I22*I2</f>
        <v>0</v>
      </c>
      <c r="J22" s="9">
        <f>Base!J22*J2</f>
        <v>25600.000000000004</v>
      </c>
      <c r="K22" s="9">
        <f>Base!K22*K2</f>
        <v>0</v>
      </c>
      <c r="L22" s="9">
        <f>Base!L22*L2</f>
        <v>0</v>
      </c>
      <c r="M22" s="9">
        <f>Base!M22*M2</f>
        <v>0</v>
      </c>
      <c r="N22" s="9">
        <f>Base!N22*N2</f>
        <v>0</v>
      </c>
      <c r="O22" s="9">
        <f>Base!O22*O2</f>
        <v>0</v>
      </c>
      <c r="P22" s="9">
        <f>Base!P22*P2</f>
        <v>0</v>
      </c>
      <c r="Q22" s="9">
        <f>Base!Q22*Q2</f>
        <v>0</v>
      </c>
      <c r="R22" s="9">
        <f>Base!R22*R2</f>
        <v>32000.000000000011</v>
      </c>
      <c r="S22" s="9">
        <f>Base!S22*S2</f>
        <v>0</v>
      </c>
      <c r="T22" s="9">
        <f>Base!T22*T2</f>
        <v>0</v>
      </c>
      <c r="U22" s="9">
        <f>Base!U22*U2</f>
        <v>0</v>
      </c>
      <c r="V22" s="9">
        <f>Base!V22*V2</f>
        <v>0</v>
      </c>
      <c r="W22" s="9">
        <f>Base!W22*W2</f>
        <v>0</v>
      </c>
      <c r="X22" s="22">
        <f>SUM(C22:V22)</f>
        <v>57600.000000000015</v>
      </c>
    </row>
    <row r="23" spans="1:24" outlineLevel="1" x14ac:dyDescent="0.3">
      <c r="A23" s="5"/>
      <c r="B23" s="7" t="s">
        <v>75</v>
      </c>
      <c r="C23" s="8">
        <f>Base!C23</f>
        <v>0</v>
      </c>
      <c r="D23" s="9">
        <f>Base!D23*D2</f>
        <v>0</v>
      </c>
      <c r="E23" s="9">
        <f>Base!E23*E2</f>
        <v>0</v>
      </c>
      <c r="F23" s="9">
        <f>Base!F23*F2</f>
        <v>0</v>
      </c>
      <c r="G23" s="9">
        <f>Base!G23*G2</f>
        <v>0</v>
      </c>
      <c r="H23" s="9">
        <f>Base!H23*H2</f>
        <v>0</v>
      </c>
      <c r="I23" s="9">
        <f>Base!I23*I2</f>
        <v>0</v>
      </c>
      <c r="J23" s="9">
        <f>Base!J23*J2</f>
        <v>0</v>
      </c>
      <c r="K23" s="9">
        <f>Base!K23*K2</f>
        <v>26400.000000000007</v>
      </c>
      <c r="L23" s="9">
        <f>Base!L23*L2</f>
        <v>0</v>
      </c>
      <c r="M23" s="9">
        <f>Base!M23*M2</f>
        <v>0</v>
      </c>
      <c r="N23" s="9">
        <f>Base!N23*N2</f>
        <v>0</v>
      </c>
      <c r="O23" s="9">
        <f>Base!O23*O2</f>
        <v>0</v>
      </c>
      <c r="P23" s="9">
        <f>Base!P23*P2</f>
        <v>0</v>
      </c>
      <c r="Q23" s="9">
        <f>Base!Q23*Q2</f>
        <v>0</v>
      </c>
      <c r="R23" s="9">
        <f>Base!R23*R2</f>
        <v>0</v>
      </c>
      <c r="S23" s="9">
        <f>Base!S23*S2</f>
        <v>32800.000000000015</v>
      </c>
      <c r="T23" s="9">
        <f>Base!T23*T2</f>
        <v>0</v>
      </c>
      <c r="U23" s="9">
        <f>Base!U23*U2</f>
        <v>0</v>
      </c>
      <c r="V23" s="9">
        <f>Base!V23*V2</f>
        <v>0</v>
      </c>
      <c r="W23" s="9">
        <f>Base!W23*W2</f>
        <v>0</v>
      </c>
      <c r="X23" s="22">
        <f t="shared" ref="X23:X25" si="7">SUM(C23:V23)</f>
        <v>59200.000000000022</v>
      </c>
    </row>
    <row r="24" spans="1:24" outlineLevel="1" x14ac:dyDescent="0.3">
      <c r="A24" s="5"/>
      <c r="B24" s="7" t="s">
        <v>76</v>
      </c>
      <c r="C24" s="8">
        <f>Base!C24</f>
        <v>0</v>
      </c>
      <c r="D24" s="9">
        <f>Base!D24*D2</f>
        <v>0</v>
      </c>
      <c r="E24" s="9">
        <f>Base!E24*E2</f>
        <v>0</v>
      </c>
      <c r="F24" s="9">
        <f>Base!F24*F2</f>
        <v>0</v>
      </c>
      <c r="G24" s="9">
        <f>Base!G24*G2</f>
        <v>0</v>
      </c>
      <c r="H24" s="9">
        <f>Base!H24*H2</f>
        <v>0</v>
      </c>
      <c r="I24" s="9">
        <f>Base!I24*I2</f>
        <v>0</v>
      </c>
      <c r="J24" s="9">
        <f>Base!J24*J2</f>
        <v>0</v>
      </c>
      <c r="K24" s="9">
        <f>Base!K24*K2</f>
        <v>0</v>
      </c>
      <c r="L24" s="9">
        <f>Base!L24*L2</f>
        <v>27200.000000000007</v>
      </c>
      <c r="M24" s="9">
        <f>Base!M24*M2</f>
        <v>0</v>
      </c>
      <c r="N24" s="9">
        <f>Base!N24*N2</f>
        <v>0</v>
      </c>
      <c r="O24" s="9">
        <f>Base!O24*O2</f>
        <v>0</v>
      </c>
      <c r="P24" s="9">
        <f>Base!P24*P2</f>
        <v>0</v>
      </c>
      <c r="Q24" s="9">
        <f>Base!Q24*Q2</f>
        <v>0</v>
      </c>
      <c r="R24" s="9">
        <f>Base!R24*R2</f>
        <v>0</v>
      </c>
      <c r="S24" s="9">
        <f>Base!S24*S2</f>
        <v>0</v>
      </c>
      <c r="T24" s="9">
        <f>Base!T24*T2</f>
        <v>33600.000000000015</v>
      </c>
      <c r="U24" s="9">
        <f>Base!U24*U2</f>
        <v>0</v>
      </c>
      <c r="V24" s="9">
        <f>Base!V24*V2</f>
        <v>0</v>
      </c>
      <c r="W24" s="9">
        <f>Base!W24*W2</f>
        <v>0</v>
      </c>
      <c r="X24" s="22">
        <f t="shared" si="7"/>
        <v>60800.000000000022</v>
      </c>
    </row>
    <row r="25" spans="1:24" outlineLevel="1" x14ac:dyDescent="0.3">
      <c r="A25" s="5"/>
      <c r="B25" s="20" t="s">
        <v>148</v>
      </c>
      <c r="C25" s="8">
        <f>Base!C25</f>
        <v>0</v>
      </c>
      <c r="D25" s="9">
        <f>Base!D25*D2</f>
        <v>0</v>
      </c>
      <c r="E25" s="9">
        <f>Base!E25*E2</f>
        <v>5400</v>
      </c>
      <c r="F25" s="9">
        <f>Base!F25*F2</f>
        <v>0</v>
      </c>
      <c r="G25" s="9">
        <f>Base!G25*G2</f>
        <v>0</v>
      </c>
      <c r="H25" s="9">
        <f>Base!H25*H2</f>
        <v>0</v>
      </c>
      <c r="I25" s="9">
        <f>Base!I25*I2</f>
        <v>0</v>
      </c>
      <c r="J25" s="9">
        <f>Base!J25*J2</f>
        <v>0</v>
      </c>
      <c r="K25" s="9">
        <f>Base!K25*K2</f>
        <v>0</v>
      </c>
      <c r="L25" s="9">
        <f>Base!L25*L2</f>
        <v>0</v>
      </c>
      <c r="M25" s="9">
        <f>Base!M25*M2</f>
        <v>0</v>
      </c>
      <c r="N25" s="9">
        <f>Base!N25*N2</f>
        <v>0</v>
      </c>
      <c r="O25" s="9">
        <f>Base!O25*O2</f>
        <v>0</v>
      </c>
      <c r="P25" s="9">
        <f>Base!P25*P2</f>
        <v>0</v>
      </c>
      <c r="Q25" s="9">
        <f>Base!Q25*Q2</f>
        <v>0</v>
      </c>
      <c r="R25" s="9">
        <f>Base!R25*R2</f>
        <v>0</v>
      </c>
      <c r="S25" s="9">
        <f>Base!S25*S2</f>
        <v>0</v>
      </c>
      <c r="T25" s="9">
        <f>Base!T25*T2</f>
        <v>0</v>
      </c>
      <c r="U25" s="9">
        <f>Base!U25*U2</f>
        <v>0</v>
      </c>
      <c r="V25" s="9">
        <f>Base!V25*V2</f>
        <v>0</v>
      </c>
      <c r="W25" s="9">
        <f>Base!W25*W2</f>
        <v>0</v>
      </c>
      <c r="X25" s="22">
        <f t="shared" si="7"/>
        <v>5400</v>
      </c>
    </row>
    <row r="26" spans="1:24" x14ac:dyDescent="0.3">
      <c r="A26" s="5" t="s">
        <v>40</v>
      </c>
      <c r="B26" s="26" t="s">
        <v>79</v>
      </c>
      <c r="C26" s="27">
        <f>SUM(C27)</f>
        <v>0</v>
      </c>
      <c r="D26" s="28">
        <f t="shared" ref="D26:W26" si="8">SUM(D27)</f>
        <v>5200</v>
      </c>
      <c r="E26" s="28">
        <f t="shared" si="8"/>
        <v>2916</v>
      </c>
      <c r="F26" s="28">
        <f t="shared" si="8"/>
        <v>0</v>
      </c>
      <c r="G26" s="28">
        <f t="shared" si="8"/>
        <v>3480.0000000000005</v>
      </c>
      <c r="H26" s="28">
        <f t="shared" si="8"/>
        <v>0</v>
      </c>
      <c r="I26" s="28">
        <f t="shared" si="8"/>
        <v>0</v>
      </c>
      <c r="J26" s="28">
        <f t="shared" si="8"/>
        <v>0</v>
      </c>
      <c r="K26" s="28">
        <f t="shared" si="8"/>
        <v>0</v>
      </c>
      <c r="L26" s="28">
        <f t="shared" si="8"/>
        <v>0</v>
      </c>
      <c r="M26" s="28">
        <f t="shared" si="8"/>
        <v>0</v>
      </c>
      <c r="N26" s="28">
        <f t="shared" si="8"/>
        <v>0</v>
      </c>
      <c r="O26" s="28">
        <f t="shared" si="8"/>
        <v>0</v>
      </c>
      <c r="P26" s="28">
        <f t="shared" si="8"/>
        <v>0</v>
      </c>
      <c r="Q26" s="28">
        <f t="shared" si="8"/>
        <v>0</v>
      </c>
      <c r="R26" s="28">
        <f t="shared" si="8"/>
        <v>0</v>
      </c>
      <c r="S26" s="28">
        <f t="shared" si="8"/>
        <v>0</v>
      </c>
      <c r="T26" s="28">
        <f t="shared" si="8"/>
        <v>0</v>
      </c>
      <c r="U26" s="28">
        <f t="shared" si="8"/>
        <v>0</v>
      </c>
      <c r="V26" s="28">
        <f t="shared" si="8"/>
        <v>0</v>
      </c>
      <c r="W26" s="28">
        <f t="shared" si="8"/>
        <v>0</v>
      </c>
      <c r="X26" s="30">
        <f>SUM(C26:V26)</f>
        <v>11596</v>
      </c>
    </row>
    <row r="27" spans="1:24" outlineLevel="1" x14ac:dyDescent="0.3">
      <c r="A27" s="5"/>
      <c r="B27" s="7" t="s">
        <v>140</v>
      </c>
      <c r="C27" s="8">
        <f>Base!C27</f>
        <v>0</v>
      </c>
      <c r="D27" s="9">
        <f>Base!D27*D2</f>
        <v>5200</v>
      </c>
      <c r="E27" s="9">
        <f>Base!E27*E2</f>
        <v>2916</v>
      </c>
      <c r="F27" s="9">
        <f>Base!F27*F2</f>
        <v>0</v>
      </c>
      <c r="G27" s="9">
        <f>Base!G27*G2</f>
        <v>3480.0000000000005</v>
      </c>
      <c r="H27" s="9">
        <f>Base!H27*H2</f>
        <v>0</v>
      </c>
      <c r="I27" s="9">
        <f>Base!I27*I2</f>
        <v>0</v>
      </c>
      <c r="J27" s="9">
        <f>Base!J27*J2</f>
        <v>0</v>
      </c>
      <c r="K27" s="9">
        <f>Base!K27*K2</f>
        <v>0</v>
      </c>
      <c r="L27" s="9">
        <f>Base!L27*L2</f>
        <v>0</v>
      </c>
      <c r="M27" s="9">
        <f>Base!M27*M2</f>
        <v>0</v>
      </c>
      <c r="N27" s="9">
        <f>Base!N27*N2</f>
        <v>0</v>
      </c>
      <c r="O27" s="9">
        <f>Base!O27*O2</f>
        <v>0</v>
      </c>
      <c r="P27" s="9">
        <f>Base!P27*P2</f>
        <v>0</v>
      </c>
      <c r="Q27" s="9">
        <f>Base!Q27*Q2</f>
        <v>0</v>
      </c>
      <c r="R27" s="9">
        <f>Base!R27*R2</f>
        <v>0</v>
      </c>
      <c r="S27" s="9">
        <f>Base!S27*S2</f>
        <v>0</v>
      </c>
      <c r="T27" s="9">
        <f>Base!T27*T2</f>
        <v>0</v>
      </c>
      <c r="U27" s="9">
        <f>Base!U27*U2</f>
        <v>0</v>
      </c>
      <c r="V27" s="9">
        <f>Base!V27*V2</f>
        <v>0</v>
      </c>
      <c r="W27" s="9">
        <f>Base!W27*W2</f>
        <v>0</v>
      </c>
      <c r="X27" s="22">
        <f>SUM(C27:V27)</f>
        <v>11596</v>
      </c>
    </row>
    <row r="28" spans="1:24" x14ac:dyDescent="0.3">
      <c r="A28" s="5" t="s">
        <v>42</v>
      </c>
      <c r="B28" s="26" t="s">
        <v>44</v>
      </c>
      <c r="C28" s="27">
        <f>SUM(C29:C32)</f>
        <v>0</v>
      </c>
      <c r="D28" s="28">
        <f t="shared" ref="D28:W28" si="9">SUM(D29:D32)</f>
        <v>0</v>
      </c>
      <c r="E28" s="28">
        <f t="shared" si="9"/>
        <v>8229.6</v>
      </c>
      <c r="F28" s="28">
        <f t="shared" si="9"/>
        <v>0</v>
      </c>
      <c r="G28" s="28">
        <f t="shared" si="9"/>
        <v>11600.000000000002</v>
      </c>
      <c r="H28" s="28">
        <f t="shared" si="9"/>
        <v>18000.000000000004</v>
      </c>
      <c r="I28" s="28">
        <f t="shared" si="9"/>
        <v>0</v>
      </c>
      <c r="J28" s="28">
        <f t="shared" si="9"/>
        <v>0</v>
      </c>
      <c r="K28" s="28">
        <f t="shared" si="9"/>
        <v>0</v>
      </c>
      <c r="L28" s="28">
        <f t="shared" si="9"/>
        <v>0</v>
      </c>
      <c r="M28" s="28">
        <f t="shared" si="9"/>
        <v>0</v>
      </c>
      <c r="N28" s="28">
        <f t="shared" si="9"/>
        <v>0</v>
      </c>
      <c r="O28" s="28">
        <f t="shared" si="9"/>
        <v>0</v>
      </c>
      <c r="P28" s="28">
        <f t="shared" si="9"/>
        <v>0</v>
      </c>
      <c r="Q28" s="28">
        <f t="shared" si="9"/>
        <v>0</v>
      </c>
      <c r="R28" s="28">
        <f t="shared" si="9"/>
        <v>0</v>
      </c>
      <c r="S28" s="28">
        <f t="shared" si="9"/>
        <v>0</v>
      </c>
      <c r="T28" s="28">
        <f t="shared" si="9"/>
        <v>0</v>
      </c>
      <c r="U28" s="28">
        <f t="shared" si="9"/>
        <v>0</v>
      </c>
      <c r="V28" s="28">
        <f t="shared" si="9"/>
        <v>17600.000000000007</v>
      </c>
      <c r="W28" s="29">
        <f t="shared" si="9"/>
        <v>27000.000000000011</v>
      </c>
      <c r="X28" s="30">
        <f>SUM(C28:V28)</f>
        <v>55429.600000000013</v>
      </c>
    </row>
    <row r="29" spans="1:24" outlineLevel="1" x14ac:dyDescent="0.3">
      <c r="A29" s="5"/>
      <c r="B29" s="7" t="s">
        <v>84</v>
      </c>
      <c r="C29" s="8">
        <f>Base!C29</f>
        <v>0</v>
      </c>
      <c r="D29" s="9">
        <f>Base!D29*D2</f>
        <v>0</v>
      </c>
      <c r="E29" s="9">
        <f>Base!E29*E2</f>
        <v>0</v>
      </c>
      <c r="F29" s="9">
        <f>Base!F29*F2</f>
        <v>0</v>
      </c>
      <c r="G29" s="9">
        <f>Base!G29*G2</f>
        <v>11600.000000000002</v>
      </c>
      <c r="H29" s="9">
        <f>Base!H29*H2</f>
        <v>0</v>
      </c>
      <c r="I29" s="9">
        <f>Base!I29*I2</f>
        <v>0</v>
      </c>
      <c r="J29" s="9">
        <f>Base!J29*J2</f>
        <v>0</v>
      </c>
      <c r="K29" s="9">
        <f>Base!K29*K2</f>
        <v>0</v>
      </c>
      <c r="L29" s="9">
        <f>Base!L29*L2</f>
        <v>0</v>
      </c>
      <c r="M29" s="9">
        <f>Base!M29*M2</f>
        <v>0</v>
      </c>
      <c r="N29" s="9">
        <f>Base!N29*N2</f>
        <v>0</v>
      </c>
      <c r="O29" s="9">
        <f>Base!O29*O2</f>
        <v>0</v>
      </c>
      <c r="P29" s="9">
        <f>Base!P29*P2</f>
        <v>0</v>
      </c>
      <c r="Q29" s="9">
        <f>Base!Q29*Q2</f>
        <v>0</v>
      </c>
      <c r="R29" s="9">
        <f>Base!R29*R2</f>
        <v>0</v>
      </c>
      <c r="S29" s="9">
        <f>Base!S29*S2</f>
        <v>0</v>
      </c>
      <c r="T29" s="9">
        <f>Base!T29*T2</f>
        <v>0</v>
      </c>
      <c r="U29" s="9">
        <f>Base!U29*U2</f>
        <v>0</v>
      </c>
      <c r="V29" s="9">
        <f>Base!V29*V2</f>
        <v>17600.000000000007</v>
      </c>
      <c r="W29" s="9">
        <f>Base!W29*W2</f>
        <v>0</v>
      </c>
      <c r="X29" s="22">
        <f>SUM(C29:V29)</f>
        <v>29200.000000000007</v>
      </c>
    </row>
    <row r="30" spans="1:24" outlineLevel="1" x14ac:dyDescent="0.3">
      <c r="A30" s="5"/>
      <c r="B30" s="7" t="s">
        <v>85</v>
      </c>
      <c r="C30" s="8">
        <f>Base!C30</f>
        <v>0</v>
      </c>
      <c r="D30" s="9">
        <f>Base!D30*D2</f>
        <v>0</v>
      </c>
      <c r="E30" s="9">
        <f>Base!E30*E2</f>
        <v>3909.6000000000004</v>
      </c>
      <c r="F30" s="9">
        <f>Base!F30*F2</f>
        <v>0</v>
      </c>
      <c r="G30" s="9">
        <f>Base!G30*G2</f>
        <v>0</v>
      </c>
      <c r="H30" s="9">
        <f>Base!H30*H2</f>
        <v>0</v>
      </c>
      <c r="I30" s="9">
        <f>Base!I30*I2</f>
        <v>0</v>
      </c>
      <c r="J30" s="9">
        <f>Base!J30*J2</f>
        <v>0</v>
      </c>
      <c r="K30" s="9">
        <f>Base!K30*K2</f>
        <v>0</v>
      </c>
      <c r="L30" s="9">
        <f>Base!L30*L2</f>
        <v>0</v>
      </c>
      <c r="M30" s="9">
        <f>Base!M30*M2</f>
        <v>0</v>
      </c>
      <c r="N30" s="9">
        <f>Base!N30*N2</f>
        <v>0</v>
      </c>
      <c r="O30" s="9">
        <f>Base!O30*O2</f>
        <v>0</v>
      </c>
      <c r="P30" s="9">
        <f>Base!P30*P2</f>
        <v>0</v>
      </c>
      <c r="Q30" s="9">
        <f>Base!Q30*Q2</f>
        <v>0</v>
      </c>
      <c r="R30" s="9">
        <f>Base!R30*R2</f>
        <v>0</v>
      </c>
      <c r="S30" s="9">
        <f>Base!S30*S2</f>
        <v>0</v>
      </c>
      <c r="T30" s="9">
        <f>Base!T30*T2</f>
        <v>0</v>
      </c>
      <c r="U30" s="9">
        <f>Base!U30*U2</f>
        <v>0</v>
      </c>
      <c r="V30" s="9">
        <f>Base!V30*V2</f>
        <v>0</v>
      </c>
      <c r="W30" s="9">
        <f>Base!W30*W2</f>
        <v>0</v>
      </c>
      <c r="X30" s="22">
        <f t="shared" ref="X30:X32" si="10">SUM(C30:V30)</f>
        <v>3909.6000000000004</v>
      </c>
    </row>
    <row r="31" spans="1:24" outlineLevel="1" x14ac:dyDescent="0.3">
      <c r="A31" s="5" t="s">
        <v>120</v>
      </c>
      <c r="B31" s="7" t="s">
        <v>101</v>
      </c>
      <c r="C31" s="8">
        <f>Base!C31</f>
        <v>0</v>
      </c>
      <c r="D31" s="9">
        <f>Base!D31*D2</f>
        <v>0</v>
      </c>
      <c r="E31" s="9">
        <f>Base!E31*E2</f>
        <v>0</v>
      </c>
      <c r="F31" s="9">
        <f>Base!F31*F2</f>
        <v>0</v>
      </c>
      <c r="G31" s="9">
        <f>Base!G31*G2</f>
        <v>0</v>
      </c>
      <c r="H31" s="9">
        <f>Base!H31*H2</f>
        <v>18000.000000000004</v>
      </c>
      <c r="I31" s="9">
        <f>Base!I31*I2</f>
        <v>0</v>
      </c>
      <c r="J31" s="9">
        <f>Base!J31*J2</f>
        <v>0</v>
      </c>
      <c r="K31" s="9">
        <f>Base!K31*K2</f>
        <v>0</v>
      </c>
      <c r="L31" s="9">
        <f>Base!L31*L2</f>
        <v>0</v>
      </c>
      <c r="M31" s="9">
        <f>Base!M31*M2</f>
        <v>0</v>
      </c>
      <c r="N31" s="9">
        <f>Base!N31*N2</f>
        <v>0</v>
      </c>
      <c r="O31" s="9">
        <f>Base!O31*O2</f>
        <v>0</v>
      </c>
      <c r="P31" s="9">
        <f>Base!P31*P2</f>
        <v>0</v>
      </c>
      <c r="Q31" s="9">
        <f>Base!Q31*Q2</f>
        <v>0</v>
      </c>
      <c r="R31" s="9">
        <f>Base!R31*R2</f>
        <v>0</v>
      </c>
      <c r="S31" s="9">
        <f>Base!S31*S2</f>
        <v>0</v>
      </c>
      <c r="T31" s="9">
        <f>Base!T31*T2</f>
        <v>0</v>
      </c>
      <c r="U31" s="9">
        <f>Base!U31*U2</f>
        <v>0</v>
      </c>
      <c r="V31" s="9">
        <f>Base!V31*V2</f>
        <v>0</v>
      </c>
      <c r="W31" s="9">
        <f>Base!W31*W2</f>
        <v>27000.000000000011</v>
      </c>
      <c r="X31" s="22">
        <f t="shared" si="10"/>
        <v>18000.000000000004</v>
      </c>
    </row>
    <row r="32" spans="1:24" outlineLevel="1" x14ac:dyDescent="0.3">
      <c r="A32" s="5"/>
      <c r="B32" s="20" t="s">
        <v>148</v>
      </c>
      <c r="C32" s="8">
        <f>Base!C32</f>
        <v>0</v>
      </c>
      <c r="D32" s="9">
        <f>Base!D32*D2</f>
        <v>0</v>
      </c>
      <c r="E32" s="9">
        <f>Base!E32*E2</f>
        <v>4320</v>
      </c>
      <c r="F32" s="9">
        <f>Base!F32*F2</f>
        <v>0</v>
      </c>
      <c r="G32" s="9">
        <f>Base!G32*G2</f>
        <v>0</v>
      </c>
      <c r="H32" s="9">
        <f>Base!H32*H2</f>
        <v>0</v>
      </c>
      <c r="I32" s="9">
        <f>Base!I32*I2</f>
        <v>0</v>
      </c>
      <c r="J32" s="9">
        <f>Base!J32*J2</f>
        <v>0</v>
      </c>
      <c r="K32" s="9">
        <f>Base!K32*K2</f>
        <v>0</v>
      </c>
      <c r="L32" s="9">
        <f>Base!L32*L2</f>
        <v>0</v>
      </c>
      <c r="M32" s="9">
        <f>Base!M32*M2</f>
        <v>0</v>
      </c>
      <c r="N32" s="9">
        <f>Base!N32*N2</f>
        <v>0</v>
      </c>
      <c r="O32" s="9">
        <f>Base!O32*O2</f>
        <v>0</v>
      </c>
      <c r="P32" s="9">
        <f>Base!P32*P2</f>
        <v>0</v>
      </c>
      <c r="Q32" s="9">
        <f>Base!Q32*Q2</f>
        <v>0</v>
      </c>
      <c r="R32" s="9">
        <f>Base!R32*R2</f>
        <v>0</v>
      </c>
      <c r="S32" s="9">
        <f>Base!S32*S2</f>
        <v>0</v>
      </c>
      <c r="T32" s="9">
        <f>Base!T32*T2</f>
        <v>0</v>
      </c>
      <c r="U32" s="9">
        <f>Base!U32*U2</f>
        <v>0</v>
      </c>
      <c r="V32" s="9">
        <f>Base!V32*V2</f>
        <v>0</v>
      </c>
      <c r="W32" s="9">
        <f>Base!W32*W2</f>
        <v>0</v>
      </c>
      <c r="X32" s="22">
        <f t="shared" si="10"/>
        <v>4320</v>
      </c>
    </row>
    <row r="33" spans="1:24" x14ac:dyDescent="0.3">
      <c r="A33" s="5" t="s">
        <v>46</v>
      </c>
      <c r="B33" s="26" t="s">
        <v>43</v>
      </c>
      <c r="C33" s="27">
        <f>SUM(C34)</f>
        <v>0</v>
      </c>
      <c r="D33" s="28">
        <f t="shared" ref="D33:W33" si="11">SUM(D34)</f>
        <v>0</v>
      </c>
      <c r="E33" s="28">
        <f t="shared" si="11"/>
        <v>0</v>
      </c>
      <c r="F33" s="28">
        <f t="shared" si="11"/>
        <v>0</v>
      </c>
      <c r="G33" s="28">
        <f t="shared" si="11"/>
        <v>0</v>
      </c>
      <c r="H33" s="28">
        <f t="shared" si="11"/>
        <v>0</v>
      </c>
      <c r="I33" s="28">
        <f t="shared" si="11"/>
        <v>0</v>
      </c>
      <c r="J33" s="28">
        <f t="shared" si="11"/>
        <v>0</v>
      </c>
      <c r="K33" s="28">
        <f t="shared" si="11"/>
        <v>0</v>
      </c>
      <c r="L33" s="28">
        <f t="shared" si="11"/>
        <v>0</v>
      </c>
      <c r="M33" s="28">
        <f t="shared" si="11"/>
        <v>0</v>
      </c>
      <c r="N33" s="28">
        <f t="shared" si="11"/>
        <v>0</v>
      </c>
      <c r="O33" s="28">
        <f t="shared" si="11"/>
        <v>0</v>
      </c>
      <c r="P33" s="28">
        <f t="shared" si="11"/>
        <v>0</v>
      </c>
      <c r="Q33" s="28">
        <f t="shared" si="11"/>
        <v>0</v>
      </c>
      <c r="R33" s="28">
        <f t="shared" si="11"/>
        <v>0</v>
      </c>
      <c r="S33" s="28">
        <f t="shared" si="11"/>
        <v>0</v>
      </c>
      <c r="T33" s="28">
        <f t="shared" si="11"/>
        <v>0</v>
      </c>
      <c r="U33" s="28">
        <f t="shared" si="11"/>
        <v>0</v>
      </c>
      <c r="V33" s="28">
        <f t="shared" si="11"/>
        <v>44000.000000000015</v>
      </c>
      <c r="W33" s="28">
        <f t="shared" si="11"/>
        <v>0</v>
      </c>
      <c r="X33" s="30">
        <f t="shared" ref="X33:X42" si="12">SUM(C33:V33)</f>
        <v>44000.000000000015</v>
      </c>
    </row>
    <row r="34" spans="1:24" outlineLevel="1" x14ac:dyDescent="0.3">
      <c r="A34" s="5"/>
      <c r="B34" s="7" t="s">
        <v>90</v>
      </c>
      <c r="C34" s="8">
        <f>Base!C34</f>
        <v>0</v>
      </c>
      <c r="D34" s="9">
        <f>Base!D34*D2</f>
        <v>0</v>
      </c>
      <c r="E34" s="9">
        <f>Base!E34*E2</f>
        <v>0</v>
      </c>
      <c r="F34" s="9">
        <f>Base!F34*F2</f>
        <v>0</v>
      </c>
      <c r="G34" s="9">
        <f>Base!G34*G2</f>
        <v>0</v>
      </c>
      <c r="H34" s="9">
        <f>Base!H34*H2</f>
        <v>0</v>
      </c>
      <c r="I34" s="9">
        <f>Base!I34*I2</f>
        <v>0</v>
      </c>
      <c r="J34" s="9">
        <f>Base!J34*J2</f>
        <v>0</v>
      </c>
      <c r="K34" s="9">
        <f>Base!K34*K2</f>
        <v>0</v>
      </c>
      <c r="L34" s="9">
        <f>Base!L34*L2</f>
        <v>0</v>
      </c>
      <c r="M34" s="9">
        <f>Base!M34*M2</f>
        <v>0</v>
      </c>
      <c r="N34" s="9">
        <f>Base!N34*N2</f>
        <v>0</v>
      </c>
      <c r="O34" s="9">
        <f>Base!O34*O2</f>
        <v>0</v>
      </c>
      <c r="P34" s="9">
        <f>Base!P34*P2</f>
        <v>0</v>
      </c>
      <c r="Q34" s="9">
        <f>Base!Q34*Q2</f>
        <v>0</v>
      </c>
      <c r="R34" s="9">
        <f>Base!R34*R2</f>
        <v>0</v>
      </c>
      <c r="S34" s="9">
        <f>Base!S34*S2</f>
        <v>0</v>
      </c>
      <c r="T34" s="9">
        <f>Base!T34*T2</f>
        <v>0</v>
      </c>
      <c r="U34" s="9">
        <f>Base!U34*U2</f>
        <v>0</v>
      </c>
      <c r="V34" s="9">
        <f>Base!V34*V2</f>
        <v>44000.000000000015</v>
      </c>
      <c r="W34" s="9">
        <f>Base!W34*W2</f>
        <v>0</v>
      </c>
      <c r="X34" s="22">
        <f t="shared" si="12"/>
        <v>44000.000000000015</v>
      </c>
    </row>
    <row r="35" spans="1:24" x14ac:dyDescent="0.3">
      <c r="A35" s="5" t="s">
        <v>47</v>
      </c>
      <c r="B35" s="26" t="s">
        <v>113</v>
      </c>
      <c r="C35" s="27">
        <f>SUM(C36)</f>
        <v>2500</v>
      </c>
      <c r="D35" s="28">
        <f t="shared" ref="D35:W35" si="13">SUM(D36)</f>
        <v>0</v>
      </c>
      <c r="E35" s="28">
        <f t="shared" si="13"/>
        <v>21600</v>
      </c>
      <c r="F35" s="28">
        <f t="shared" si="13"/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8">
        <f t="shared" si="13"/>
        <v>0</v>
      </c>
      <c r="O35" s="28">
        <f t="shared" si="13"/>
        <v>29600.000000000007</v>
      </c>
      <c r="P35" s="28">
        <f t="shared" si="13"/>
        <v>0</v>
      </c>
      <c r="Q35" s="28">
        <f t="shared" si="13"/>
        <v>0</v>
      </c>
      <c r="R35" s="28">
        <f t="shared" si="13"/>
        <v>0</v>
      </c>
      <c r="S35" s="28">
        <f t="shared" si="13"/>
        <v>0</v>
      </c>
      <c r="T35" s="28">
        <f t="shared" si="13"/>
        <v>0</v>
      </c>
      <c r="U35" s="28">
        <f t="shared" si="13"/>
        <v>0</v>
      </c>
      <c r="V35" s="28">
        <f t="shared" si="13"/>
        <v>0</v>
      </c>
      <c r="W35" s="28">
        <f t="shared" si="13"/>
        <v>0</v>
      </c>
      <c r="X35" s="30">
        <f t="shared" si="12"/>
        <v>53700.000000000007</v>
      </c>
    </row>
    <row r="36" spans="1:24" outlineLevel="1" x14ac:dyDescent="0.3">
      <c r="A36" s="5"/>
      <c r="B36" s="7" t="s">
        <v>86</v>
      </c>
      <c r="C36" s="8">
        <f>Base!C36</f>
        <v>2500</v>
      </c>
      <c r="D36" s="9">
        <f>Base!D36*D2</f>
        <v>0</v>
      </c>
      <c r="E36" s="9">
        <f>Base!E36*E2</f>
        <v>21600</v>
      </c>
      <c r="F36" s="9">
        <f>Base!F36*F2</f>
        <v>0</v>
      </c>
      <c r="G36" s="9">
        <f>Base!G36*G2</f>
        <v>0</v>
      </c>
      <c r="H36" s="9">
        <f>Base!H36*H2</f>
        <v>0</v>
      </c>
      <c r="I36" s="9">
        <f>Base!I36*I2</f>
        <v>0</v>
      </c>
      <c r="J36" s="9">
        <f>Base!J36*J2</f>
        <v>0</v>
      </c>
      <c r="K36" s="9">
        <f>Base!K36*K2</f>
        <v>0</v>
      </c>
      <c r="L36" s="9">
        <f>Base!L36*L2</f>
        <v>0</v>
      </c>
      <c r="M36" s="9">
        <f>Base!M36*M2</f>
        <v>0</v>
      </c>
      <c r="N36" s="9">
        <f>Base!N36*N2</f>
        <v>0</v>
      </c>
      <c r="O36" s="9">
        <f>Base!O36*O2</f>
        <v>29600.000000000007</v>
      </c>
      <c r="P36" s="9">
        <f>Base!P36*P2</f>
        <v>0</v>
      </c>
      <c r="Q36" s="9">
        <f>Base!Q36*Q2</f>
        <v>0</v>
      </c>
      <c r="R36" s="9">
        <f>Base!R36*R2</f>
        <v>0</v>
      </c>
      <c r="S36" s="9">
        <f>Base!S36*S2</f>
        <v>0</v>
      </c>
      <c r="T36" s="9">
        <f>Base!T36*T2</f>
        <v>0</v>
      </c>
      <c r="U36" s="9">
        <f>Base!U36*U2</f>
        <v>0</v>
      </c>
      <c r="V36" s="9">
        <f>Base!V36*V2</f>
        <v>0</v>
      </c>
      <c r="W36" s="9">
        <f>Base!W36*W2</f>
        <v>0</v>
      </c>
      <c r="X36" s="22">
        <f t="shared" si="12"/>
        <v>53700.000000000007</v>
      </c>
    </row>
    <row r="37" spans="1:24" x14ac:dyDescent="0.3">
      <c r="A37" s="5" t="s">
        <v>48</v>
      </c>
      <c r="B37" s="26" t="s">
        <v>63</v>
      </c>
      <c r="C37" s="27">
        <f>SUM(C38)</f>
        <v>0</v>
      </c>
      <c r="D37" s="28">
        <f t="shared" ref="D37:W37" si="14">SUM(D38)</f>
        <v>5200</v>
      </c>
      <c r="E37" s="28">
        <f t="shared" si="14"/>
        <v>0</v>
      </c>
      <c r="F37" s="28">
        <f t="shared" si="14"/>
        <v>0</v>
      </c>
      <c r="G37" s="28">
        <f t="shared" si="14"/>
        <v>0</v>
      </c>
      <c r="H37" s="28">
        <f t="shared" si="14"/>
        <v>0</v>
      </c>
      <c r="I37" s="28">
        <f t="shared" si="14"/>
        <v>0</v>
      </c>
      <c r="J37" s="28">
        <f t="shared" si="14"/>
        <v>0</v>
      </c>
      <c r="K37" s="28">
        <f t="shared" si="14"/>
        <v>0</v>
      </c>
      <c r="L37" s="28">
        <f t="shared" si="14"/>
        <v>0</v>
      </c>
      <c r="M37" s="28">
        <f t="shared" si="14"/>
        <v>0</v>
      </c>
      <c r="N37" s="28">
        <f t="shared" si="14"/>
        <v>0</v>
      </c>
      <c r="O37" s="28">
        <f t="shared" si="14"/>
        <v>0</v>
      </c>
      <c r="P37" s="28">
        <f t="shared" si="14"/>
        <v>0</v>
      </c>
      <c r="Q37" s="28">
        <f t="shared" si="14"/>
        <v>0</v>
      </c>
      <c r="R37" s="28">
        <f t="shared" si="14"/>
        <v>0</v>
      </c>
      <c r="S37" s="28">
        <f t="shared" si="14"/>
        <v>0</v>
      </c>
      <c r="T37" s="28">
        <f t="shared" si="14"/>
        <v>0</v>
      </c>
      <c r="U37" s="28">
        <f t="shared" si="14"/>
        <v>0</v>
      </c>
      <c r="V37" s="28">
        <f t="shared" si="14"/>
        <v>0</v>
      </c>
      <c r="W37" s="28">
        <f t="shared" si="14"/>
        <v>0</v>
      </c>
      <c r="X37" s="30">
        <f t="shared" si="12"/>
        <v>5200</v>
      </c>
    </row>
    <row r="38" spans="1:24" outlineLevel="1" x14ac:dyDescent="0.3">
      <c r="A38" s="5"/>
      <c r="B38" s="7" t="s">
        <v>93</v>
      </c>
      <c r="C38" s="8">
        <f>Base!C38</f>
        <v>0</v>
      </c>
      <c r="D38" s="9">
        <f>Base!D38*D2</f>
        <v>5200</v>
      </c>
      <c r="E38" s="9">
        <f>Base!E38*E2</f>
        <v>0</v>
      </c>
      <c r="F38" s="9">
        <f>Base!F38*F2</f>
        <v>0</v>
      </c>
      <c r="G38" s="9">
        <f>Base!G38*G2</f>
        <v>0</v>
      </c>
      <c r="H38" s="9">
        <f>Base!H38*H2</f>
        <v>0</v>
      </c>
      <c r="I38" s="9">
        <f>Base!I38*I2</f>
        <v>0</v>
      </c>
      <c r="J38" s="9">
        <f>Base!J38*J2</f>
        <v>0</v>
      </c>
      <c r="K38" s="9">
        <f>Base!K38*K2</f>
        <v>0</v>
      </c>
      <c r="L38" s="9">
        <f>Base!L38*L2</f>
        <v>0</v>
      </c>
      <c r="M38" s="9">
        <f>Base!M38*M2</f>
        <v>0</v>
      </c>
      <c r="N38" s="9">
        <f>Base!N38*N2</f>
        <v>0</v>
      </c>
      <c r="O38" s="9">
        <f>Base!O38*O2</f>
        <v>0</v>
      </c>
      <c r="P38" s="9">
        <f>Base!P38*P2</f>
        <v>0</v>
      </c>
      <c r="Q38" s="9">
        <f>Base!Q38*Q2</f>
        <v>0</v>
      </c>
      <c r="R38" s="9">
        <f>Base!R38*R2</f>
        <v>0</v>
      </c>
      <c r="S38" s="9">
        <f>Base!S38*S2</f>
        <v>0</v>
      </c>
      <c r="T38" s="9">
        <f>Base!T38*T2</f>
        <v>0</v>
      </c>
      <c r="U38" s="9">
        <f>Base!U38*U2</f>
        <v>0</v>
      </c>
      <c r="V38" s="9">
        <f>Base!V38*V2</f>
        <v>0</v>
      </c>
      <c r="W38" s="9">
        <f>Base!W38*W2</f>
        <v>0</v>
      </c>
      <c r="X38" s="22">
        <f t="shared" si="12"/>
        <v>5200</v>
      </c>
    </row>
    <row r="39" spans="1:24" x14ac:dyDescent="0.3">
      <c r="A39" s="5" t="s">
        <v>49</v>
      </c>
      <c r="B39" s="26" t="s">
        <v>45</v>
      </c>
      <c r="C39" s="27">
        <f t="shared" ref="C39:W39" si="15">SUM(C40:C40)</f>
        <v>3000</v>
      </c>
      <c r="D39" s="28">
        <f t="shared" si="15"/>
        <v>0</v>
      </c>
      <c r="E39" s="28">
        <f t="shared" si="15"/>
        <v>0</v>
      </c>
      <c r="F39" s="28">
        <f t="shared" si="15"/>
        <v>0</v>
      </c>
      <c r="G39" s="28">
        <f t="shared" si="15"/>
        <v>0</v>
      </c>
      <c r="H39" s="28">
        <f t="shared" si="15"/>
        <v>0</v>
      </c>
      <c r="I39" s="28">
        <f t="shared" si="15"/>
        <v>0</v>
      </c>
      <c r="J39" s="28">
        <f t="shared" si="15"/>
        <v>0</v>
      </c>
      <c r="K39" s="28">
        <f t="shared" si="15"/>
        <v>0</v>
      </c>
      <c r="L39" s="28">
        <f t="shared" si="15"/>
        <v>0</v>
      </c>
      <c r="M39" s="28">
        <f t="shared" si="15"/>
        <v>0</v>
      </c>
      <c r="N39" s="28">
        <f t="shared" si="15"/>
        <v>0</v>
      </c>
      <c r="O39" s="28">
        <f t="shared" si="15"/>
        <v>0</v>
      </c>
      <c r="P39" s="28">
        <f t="shared" si="15"/>
        <v>0</v>
      </c>
      <c r="Q39" s="28">
        <f t="shared" si="15"/>
        <v>0</v>
      </c>
      <c r="R39" s="28">
        <f t="shared" si="15"/>
        <v>0</v>
      </c>
      <c r="S39" s="28">
        <f t="shared" si="15"/>
        <v>0</v>
      </c>
      <c r="T39" s="28">
        <f t="shared" si="15"/>
        <v>0</v>
      </c>
      <c r="U39" s="28">
        <f t="shared" si="15"/>
        <v>0</v>
      </c>
      <c r="V39" s="28">
        <f t="shared" si="15"/>
        <v>0</v>
      </c>
      <c r="W39" s="28">
        <f t="shared" si="15"/>
        <v>0</v>
      </c>
      <c r="X39" s="30">
        <f t="shared" si="12"/>
        <v>3000</v>
      </c>
    </row>
    <row r="40" spans="1:24" outlineLevel="1" x14ac:dyDescent="0.3">
      <c r="A40" s="5"/>
      <c r="B40" s="7" t="s">
        <v>129</v>
      </c>
      <c r="C40" s="8">
        <f>Base!C40</f>
        <v>3000</v>
      </c>
      <c r="D40" s="9">
        <f>Base!D40*D2</f>
        <v>0</v>
      </c>
      <c r="E40" s="9">
        <f>Base!E40*E2</f>
        <v>0</v>
      </c>
      <c r="F40" s="9">
        <f>Base!F40*F2</f>
        <v>0</v>
      </c>
      <c r="G40" s="9">
        <f>Base!G40*G2</f>
        <v>0</v>
      </c>
      <c r="H40" s="9">
        <f>Base!H40*H2</f>
        <v>0</v>
      </c>
      <c r="I40" s="9">
        <f>Base!I40*I2</f>
        <v>0</v>
      </c>
      <c r="J40" s="9">
        <f>Base!J40*J2</f>
        <v>0</v>
      </c>
      <c r="K40" s="9">
        <f>Base!K40*K2</f>
        <v>0</v>
      </c>
      <c r="L40" s="9">
        <f>Base!L40*L2</f>
        <v>0</v>
      </c>
      <c r="M40" s="9">
        <f>Base!M40*M2</f>
        <v>0</v>
      </c>
      <c r="N40" s="9">
        <f>Base!N40*N2</f>
        <v>0</v>
      </c>
      <c r="O40" s="9">
        <f>Base!O40*O2</f>
        <v>0</v>
      </c>
      <c r="P40" s="9">
        <f>Base!P40*P2</f>
        <v>0</v>
      </c>
      <c r="Q40" s="9">
        <f>Base!Q40*Q2</f>
        <v>0</v>
      </c>
      <c r="R40" s="9">
        <f>Base!R40*R2</f>
        <v>0</v>
      </c>
      <c r="S40" s="9">
        <f>Base!S40*S2</f>
        <v>0</v>
      </c>
      <c r="T40" s="9">
        <f>Base!T40*T2</f>
        <v>0</v>
      </c>
      <c r="U40" s="9">
        <f>Base!U40*U2</f>
        <v>0</v>
      </c>
      <c r="V40" s="9">
        <f>Base!V40*V2</f>
        <v>0</v>
      </c>
      <c r="W40" s="9">
        <f>Base!W40*W2</f>
        <v>0</v>
      </c>
      <c r="X40" s="22">
        <f t="shared" si="12"/>
        <v>3000</v>
      </c>
    </row>
    <row r="41" spans="1:24" x14ac:dyDescent="0.3">
      <c r="A41" s="5" t="s">
        <v>50</v>
      </c>
      <c r="B41" s="26" t="s">
        <v>41</v>
      </c>
      <c r="C41" s="27">
        <f>SUM(C42:C45)</f>
        <v>0</v>
      </c>
      <c r="D41" s="28">
        <f t="shared" ref="D41:W41" si="16">SUM(D42:D45)</f>
        <v>0</v>
      </c>
      <c r="E41" s="28">
        <f t="shared" si="16"/>
        <v>5400</v>
      </c>
      <c r="F41" s="28">
        <f t="shared" si="16"/>
        <v>128800.00000000001</v>
      </c>
      <c r="G41" s="28">
        <f t="shared" si="16"/>
        <v>5800.0000000000009</v>
      </c>
      <c r="H41" s="28">
        <f t="shared" si="16"/>
        <v>0</v>
      </c>
      <c r="I41" s="28">
        <f t="shared" si="16"/>
        <v>6200.0000000000009</v>
      </c>
      <c r="J41" s="28">
        <f t="shared" si="16"/>
        <v>0</v>
      </c>
      <c r="K41" s="28">
        <f t="shared" si="16"/>
        <v>0</v>
      </c>
      <c r="L41" s="28">
        <f t="shared" si="16"/>
        <v>0</v>
      </c>
      <c r="M41" s="28">
        <f t="shared" si="16"/>
        <v>7000.0000000000018</v>
      </c>
      <c r="N41" s="28">
        <f t="shared" si="16"/>
        <v>0</v>
      </c>
      <c r="O41" s="28">
        <f t="shared" si="16"/>
        <v>7400.0000000000018</v>
      </c>
      <c r="P41" s="28">
        <f t="shared" si="16"/>
        <v>76000.000000000029</v>
      </c>
      <c r="Q41" s="28">
        <f t="shared" si="16"/>
        <v>7800.0000000000027</v>
      </c>
      <c r="R41" s="28">
        <f t="shared" si="16"/>
        <v>0</v>
      </c>
      <c r="S41" s="28">
        <f t="shared" si="16"/>
        <v>0</v>
      </c>
      <c r="T41" s="28">
        <f t="shared" si="16"/>
        <v>0</v>
      </c>
      <c r="U41" s="28">
        <f t="shared" si="16"/>
        <v>8600.0000000000036</v>
      </c>
      <c r="V41" s="28">
        <f t="shared" si="16"/>
        <v>0</v>
      </c>
      <c r="W41" s="28">
        <f t="shared" si="16"/>
        <v>9000.0000000000036</v>
      </c>
      <c r="X41" s="30">
        <f t="shared" si="12"/>
        <v>253000.00000000003</v>
      </c>
    </row>
    <row r="42" spans="1:24" outlineLevel="1" x14ac:dyDescent="0.3">
      <c r="A42" s="5"/>
      <c r="B42" s="7" t="s">
        <v>89</v>
      </c>
      <c r="C42" s="8">
        <f>Base!C42</f>
        <v>0</v>
      </c>
      <c r="D42" s="9">
        <f>Base!D42*D2</f>
        <v>0</v>
      </c>
      <c r="E42" s="9">
        <f>Base!E42*E2</f>
        <v>5400</v>
      </c>
      <c r="F42" s="9">
        <f>Base!F42*F2</f>
        <v>0</v>
      </c>
      <c r="G42" s="9">
        <f>Base!G42*G2</f>
        <v>0</v>
      </c>
      <c r="H42" s="9">
        <f>Base!H42*H2</f>
        <v>0</v>
      </c>
      <c r="I42" s="9">
        <f>Base!I42*I2</f>
        <v>0</v>
      </c>
      <c r="J42" s="9">
        <f>Base!J42*J2</f>
        <v>0</v>
      </c>
      <c r="K42" s="9">
        <f>Base!K42*K2</f>
        <v>0</v>
      </c>
      <c r="L42" s="9">
        <f>Base!L42*L2</f>
        <v>0</v>
      </c>
      <c r="M42" s="9">
        <f>Base!M42*M2</f>
        <v>7000.0000000000018</v>
      </c>
      <c r="N42" s="9">
        <f>Base!N42*N2</f>
        <v>0</v>
      </c>
      <c r="O42" s="9">
        <f>Base!O42*O2</f>
        <v>0</v>
      </c>
      <c r="P42" s="9">
        <f>Base!P42*P2</f>
        <v>0</v>
      </c>
      <c r="Q42" s="9">
        <f>Base!Q42*Q2</f>
        <v>0</v>
      </c>
      <c r="R42" s="9">
        <f>Base!R42*R2</f>
        <v>0</v>
      </c>
      <c r="S42" s="9">
        <f>Base!S42*S2</f>
        <v>0</v>
      </c>
      <c r="T42" s="9">
        <f>Base!T42*T2</f>
        <v>0</v>
      </c>
      <c r="U42" s="9">
        <f>Base!U42*U2</f>
        <v>8600.0000000000036</v>
      </c>
      <c r="V42" s="9">
        <f>Base!V42*V2</f>
        <v>0</v>
      </c>
      <c r="W42" s="9">
        <f>Base!W42*W2</f>
        <v>0</v>
      </c>
      <c r="X42" s="22">
        <f t="shared" si="12"/>
        <v>21000.000000000007</v>
      </c>
    </row>
    <row r="43" spans="1:24" outlineLevel="1" x14ac:dyDescent="0.3">
      <c r="A43" s="5"/>
      <c r="B43" s="7" t="s">
        <v>87</v>
      </c>
      <c r="C43" s="8">
        <f>Base!C43</f>
        <v>0</v>
      </c>
      <c r="D43" s="9">
        <f>Base!D43*D2</f>
        <v>0</v>
      </c>
      <c r="E43" s="9">
        <f>Base!E43*E2</f>
        <v>0</v>
      </c>
      <c r="F43" s="9">
        <f>Base!F43*F2</f>
        <v>0</v>
      </c>
      <c r="G43" s="9">
        <f>Base!G43*G2</f>
        <v>5800.0000000000009</v>
      </c>
      <c r="H43" s="9">
        <f>Base!H43*H2</f>
        <v>0</v>
      </c>
      <c r="I43" s="9">
        <f>Base!I43*I2</f>
        <v>0</v>
      </c>
      <c r="J43" s="9">
        <f>Base!J43*J2</f>
        <v>0</v>
      </c>
      <c r="K43" s="9">
        <f>Base!K43*K2</f>
        <v>0</v>
      </c>
      <c r="L43" s="9">
        <f>Base!L43*L2</f>
        <v>0</v>
      </c>
      <c r="M43" s="9">
        <f>Base!M43*M2</f>
        <v>0</v>
      </c>
      <c r="N43" s="9">
        <f>Base!N43*N2</f>
        <v>0</v>
      </c>
      <c r="O43" s="9">
        <f>Base!O43*O2</f>
        <v>7400.0000000000018</v>
      </c>
      <c r="P43" s="9">
        <f>Base!P43*P2</f>
        <v>0</v>
      </c>
      <c r="Q43" s="9">
        <f>Base!Q43*Q2</f>
        <v>0</v>
      </c>
      <c r="R43" s="9">
        <f>Base!R43*R2</f>
        <v>0</v>
      </c>
      <c r="S43" s="9">
        <f>Base!S43*S2</f>
        <v>0</v>
      </c>
      <c r="T43" s="9">
        <f>Base!T43*T2</f>
        <v>0</v>
      </c>
      <c r="U43" s="9">
        <f>Base!U43*U2</f>
        <v>0</v>
      </c>
      <c r="V43" s="9">
        <f>Base!V43*V2</f>
        <v>0</v>
      </c>
      <c r="W43" s="9">
        <f>Base!W43*W2</f>
        <v>9000.0000000000036</v>
      </c>
      <c r="X43" s="22">
        <f t="shared" ref="X43:X45" si="17">SUM(C43:V43)</f>
        <v>13200.000000000004</v>
      </c>
    </row>
    <row r="44" spans="1:24" outlineLevel="1" x14ac:dyDescent="0.3">
      <c r="A44" s="5"/>
      <c r="B44" s="7" t="s">
        <v>88</v>
      </c>
      <c r="C44" s="8">
        <f>Base!C44</f>
        <v>0</v>
      </c>
      <c r="D44" s="9">
        <f>Base!D44*D2</f>
        <v>0</v>
      </c>
      <c r="E44" s="9">
        <f>Base!E44*E2</f>
        <v>0</v>
      </c>
      <c r="F44" s="9">
        <f>Base!F44*F2</f>
        <v>0</v>
      </c>
      <c r="G44" s="9">
        <f>Base!G44*G2</f>
        <v>0</v>
      </c>
      <c r="H44" s="9">
        <f>Base!H44*H2</f>
        <v>0</v>
      </c>
      <c r="I44" s="9">
        <f>Base!I44*I2</f>
        <v>6200.0000000000009</v>
      </c>
      <c r="J44" s="9">
        <f>Base!J44*J2</f>
        <v>0</v>
      </c>
      <c r="K44" s="9">
        <f>Base!K44*K2</f>
        <v>0</v>
      </c>
      <c r="L44" s="9">
        <f>Base!L44*L2</f>
        <v>0</v>
      </c>
      <c r="M44" s="9">
        <f>Base!M44*M2</f>
        <v>0</v>
      </c>
      <c r="N44" s="9">
        <f>Base!N44*N2</f>
        <v>0</v>
      </c>
      <c r="O44" s="9">
        <f>Base!O44*O2</f>
        <v>0</v>
      </c>
      <c r="P44" s="9">
        <f>Base!P44*P2</f>
        <v>0</v>
      </c>
      <c r="Q44" s="9">
        <f>Base!Q44*Q2</f>
        <v>7800.0000000000027</v>
      </c>
      <c r="R44" s="9">
        <f>Base!R44*R2</f>
        <v>0</v>
      </c>
      <c r="S44" s="9">
        <f>Base!S44*S2</f>
        <v>0</v>
      </c>
      <c r="T44" s="9">
        <f>Base!T44*T2</f>
        <v>0</v>
      </c>
      <c r="U44" s="9">
        <f>Base!U44*U2</f>
        <v>0</v>
      </c>
      <c r="V44" s="9">
        <f>Base!V44*V2</f>
        <v>0</v>
      </c>
      <c r="W44" s="9">
        <f>Base!W44*W2</f>
        <v>0</v>
      </c>
      <c r="X44" s="22">
        <f t="shared" si="17"/>
        <v>14000.000000000004</v>
      </c>
    </row>
    <row r="45" spans="1:24" outlineLevel="1" x14ac:dyDescent="0.3">
      <c r="A45" s="5" t="s">
        <v>120</v>
      </c>
      <c r="B45" s="7" t="s">
        <v>143</v>
      </c>
      <c r="C45" s="8">
        <f>Base!C45</f>
        <v>0</v>
      </c>
      <c r="D45" s="9">
        <f>Base!D45*D2</f>
        <v>0</v>
      </c>
      <c r="E45" s="9">
        <f>Base!E45*E2</f>
        <v>0</v>
      </c>
      <c r="F45" s="9">
        <f>Base!F45*F2</f>
        <v>128800.00000000001</v>
      </c>
      <c r="G45" s="9">
        <f>Base!G45*G2</f>
        <v>0</v>
      </c>
      <c r="H45" s="9">
        <f>Base!H45*H2</f>
        <v>0</v>
      </c>
      <c r="I45" s="9">
        <f>Base!I45*I2</f>
        <v>0</v>
      </c>
      <c r="J45" s="9">
        <f>Base!J45*J2</f>
        <v>0</v>
      </c>
      <c r="K45" s="9">
        <f>Base!K45*K2</f>
        <v>0</v>
      </c>
      <c r="L45" s="9">
        <f>Base!L45*L2</f>
        <v>0</v>
      </c>
      <c r="M45" s="9">
        <f>Base!M45*M2</f>
        <v>0</v>
      </c>
      <c r="N45" s="9">
        <f>Base!N45*N2</f>
        <v>0</v>
      </c>
      <c r="O45" s="9">
        <f>Base!O45*O2</f>
        <v>0</v>
      </c>
      <c r="P45" s="9">
        <f>Base!P45*P2</f>
        <v>76000.000000000029</v>
      </c>
      <c r="Q45" s="9">
        <f>Base!Q45*Q2</f>
        <v>0</v>
      </c>
      <c r="R45" s="9">
        <f>Base!R45*R2</f>
        <v>0</v>
      </c>
      <c r="S45" s="9">
        <f>Base!S45*S2</f>
        <v>0</v>
      </c>
      <c r="T45" s="9">
        <f>Base!T45*T2</f>
        <v>0</v>
      </c>
      <c r="U45" s="9">
        <f>Base!U45*U2</f>
        <v>0</v>
      </c>
      <c r="V45" s="9">
        <f>Base!V45*V2</f>
        <v>0</v>
      </c>
      <c r="W45" s="9">
        <f>Base!W45*W2</f>
        <v>0</v>
      </c>
      <c r="X45" s="22">
        <f t="shared" si="17"/>
        <v>204800.00000000006</v>
      </c>
    </row>
    <row r="46" spans="1:24" x14ac:dyDescent="0.3">
      <c r="A46" s="5" t="s">
        <v>114</v>
      </c>
      <c r="B46" s="26" t="s">
        <v>115</v>
      </c>
      <c r="C46" s="27">
        <f>SUM(C47:C49)</f>
        <v>0</v>
      </c>
      <c r="D46" s="28">
        <f t="shared" ref="D46:W46" si="18">SUM(D47:D49)</f>
        <v>0</v>
      </c>
      <c r="E46" s="28">
        <f t="shared" si="18"/>
        <v>8640</v>
      </c>
      <c r="F46" s="28">
        <f t="shared" si="18"/>
        <v>0</v>
      </c>
      <c r="G46" s="28">
        <f t="shared" si="18"/>
        <v>0</v>
      </c>
      <c r="H46" s="28">
        <f t="shared" si="18"/>
        <v>0</v>
      </c>
      <c r="I46" s="28">
        <f t="shared" si="18"/>
        <v>0</v>
      </c>
      <c r="J46" s="28">
        <f t="shared" si="18"/>
        <v>0</v>
      </c>
      <c r="K46" s="28">
        <f t="shared" si="18"/>
        <v>0</v>
      </c>
      <c r="L46" s="28">
        <f t="shared" si="18"/>
        <v>0</v>
      </c>
      <c r="M46" s="28">
        <f t="shared" si="18"/>
        <v>0</v>
      </c>
      <c r="N46" s="28">
        <f t="shared" si="18"/>
        <v>14400.000000000004</v>
      </c>
      <c r="O46" s="28">
        <f t="shared" si="18"/>
        <v>14800.000000000004</v>
      </c>
      <c r="P46" s="28">
        <f t="shared" si="18"/>
        <v>0</v>
      </c>
      <c r="Q46" s="28">
        <f t="shared" si="18"/>
        <v>0</v>
      </c>
      <c r="R46" s="28">
        <f t="shared" si="18"/>
        <v>0</v>
      </c>
      <c r="S46" s="28">
        <f t="shared" si="18"/>
        <v>24600.000000000007</v>
      </c>
      <c r="T46" s="28">
        <f t="shared" si="18"/>
        <v>0</v>
      </c>
      <c r="U46" s="28">
        <f t="shared" si="18"/>
        <v>0</v>
      </c>
      <c r="V46" s="28">
        <f t="shared" si="18"/>
        <v>0</v>
      </c>
      <c r="W46" s="28">
        <f t="shared" si="18"/>
        <v>0</v>
      </c>
      <c r="X46" s="30">
        <f>SUM(C46:V46)</f>
        <v>62440.000000000015</v>
      </c>
    </row>
    <row r="47" spans="1:24" outlineLevel="1" x14ac:dyDescent="0.3">
      <c r="A47" s="5"/>
      <c r="B47" s="7" t="s">
        <v>144</v>
      </c>
      <c r="C47" s="8">
        <f>Base!C47</f>
        <v>0</v>
      </c>
      <c r="D47" s="9">
        <f>Base!D47*D2</f>
        <v>0</v>
      </c>
      <c r="E47" s="9">
        <f>Base!E47*E2</f>
        <v>0</v>
      </c>
      <c r="F47" s="9">
        <f>Base!F47*F2</f>
        <v>0</v>
      </c>
      <c r="G47" s="9">
        <f>Base!G47*G2</f>
        <v>0</v>
      </c>
      <c r="H47" s="9">
        <f>Base!H47*H2</f>
        <v>0</v>
      </c>
      <c r="I47" s="9">
        <f>Base!I47*I2</f>
        <v>0</v>
      </c>
      <c r="J47" s="9">
        <f>Base!J47*J2</f>
        <v>0</v>
      </c>
      <c r="K47" s="9">
        <f>Base!K47*K2</f>
        <v>0</v>
      </c>
      <c r="L47" s="9">
        <f>Base!L47*L2</f>
        <v>0</v>
      </c>
      <c r="M47" s="9">
        <f>Base!M47*M2</f>
        <v>0</v>
      </c>
      <c r="N47" s="9">
        <f>Base!N47*N2</f>
        <v>14400.000000000004</v>
      </c>
      <c r="O47" s="9">
        <f>Base!O47*O2</f>
        <v>0</v>
      </c>
      <c r="P47" s="9">
        <f>Base!P47*P2</f>
        <v>0</v>
      </c>
      <c r="Q47" s="9">
        <f>Base!Q47*Q2</f>
        <v>0</v>
      </c>
      <c r="R47" s="9">
        <f>Base!R47*R2</f>
        <v>0</v>
      </c>
      <c r="S47" s="9">
        <f>Base!S47*S2</f>
        <v>0</v>
      </c>
      <c r="T47" s="9">
        <f>Base!T47*T2</f>
        <v>0</v>
      </c>
      <c r="U47" s="9">
        <f>Base!U47*U2</f>
        <v>0</v>
      </c>
      <c r="V47" s="9">
        <f>Base!V47*V2</f>
        <v>0</v>
      </c>
      <c r="W47" s="9">
        <f>Base!W47*W2</f>
        <v>0</v>
      </c>
      <c r="X47" s="24">
        <f>SUM(C47:V47)</f>
        <v>14400.000000000004</v>
      </c>
    </row>
    <row r="48" spans="1:24" outlineLevel="1" x14ac:dyDescent="0.3">
      <c r="A48" s="5"/>
      <c r="B48" s="7" t="s">
        <v>145</v>
      </c>
      <c r="C48" s="8">
        <f>Base!C48</f>
        <v>0</v>
      </c>
      <c r="D48" s="9">
        <f>Base!D48*D2</f>
        <v>0</v>
      </c>
      <c r="E48" s="9">
        <f>Base!E48*E2</f>
        <v>0</v>
      </c>
      <c r="F48" s="9">
        <f>Base!F48*F2</f>
        <v>0</v>
      </c>
      <c r="G48" s="9">
        <f>Base!G48*G2</f>
        <v>0</v>
      </c>
      <c r="H48" s="9">
        <f>Base!H48*H2</f>
        <v>0</v>
      </c>
      <c r="I48" s="9">
        <f>Base!I48*I2</f>
        <v>0</v>
      </c>
      <c r="J48" s="9">
        <f>Base!J48*J2</f>
        <v>0</v>
      </c>
      <c r="K48" s="9">
        <f>Base!K48*K2</f>
        <v>0</v>
      </c>
      <c r="L48" s="9">
        <f>Base!L48*L2</f>
        <v>0</v>
      </c>
      <c r="M48" s="9">
        <f>Base!M48*M2</f>
        <v>0</v>
      </c>
      <c r="N48" s="9">
        <f>Base!N48*N2</f>
        <v>0</v>
      </c>
      <c r="O48" s="9">
        <f>Base!O48*O2</f>
        <v>14800.000000000004</v>
      </c>
      <c r="P48" s="9">
        <f>Base!P48*P2</f>
        <v>0</v>
      </c>
      <c r="Q48" s="9">
        <f>Base!Q48*Q2</f>
        <v>0</v>
      </c>
      <c r="R48" s="9">
        <f>Base!R48*R2</f>
        <v>0</v>
      </c>
      <c r="S48" s="9">
        <f>Base!S48*S2</f>
        <v>0</v>
      </c>
      <c r="T48" s="9">
        <f>Base!T48*T2</f>
        <v>0</v>
      </c>
      <c r="U48" s="9">
        <f>Base!U48*U2</f>
        <v>0</v>
      </c>
      <c r="V48" s="9">
        <f>Base!V48*V2</f>
        <v>0</v>
      </c>
      <c r="W48" s="9">
        <f>Base!W48*W2</f>
        <v>0</v>
      </c>
      <c r="X48" s="24">
        <f t="shared" ref="X48:X49" si="19">SUM(C48:V48)</f>
        <v>14800.000000000004</v>
      </c>
    </row>
    <row r="49" spans="1:24" outlineLevel="1" x14ac:dyDescent="0.3">
      <c r="A49" s="5"/>
      <c r="B49" s="7" t="s">
        <v>142</v>
      </c>
      <c r="C49" s="8">
        <f>Base!C49</f>
        <v>0</v>
      </c>
      <c r="D49" s="9">
        <f>Base!D49*D2</f>
        <v>0</v>
      </c>
      <c r="E49" s="9">
        <f>Base!E49*E2</f>
        <v>8640</v>
      </c>
      <c r="F49" s="9">
        <f>Base!F49*F2</f>
        <v>0</v>
      </c>
      <c r="G49" s="9">
        <f>Base!G49*G2</f>
        <v>0</v>
      </c>
      <c r="H49" s="9">
        <f>Base!H49*H2</f>
        <v>0</v>
      </c>
      <c r="I49" s="9">
        <f>Base!I49*I2</f>
        <v>0</v>
      </c>
      <c r="J49" s="9">
        <f>Base!J49*J2</f>
        <v>0</v>
      </c>
      <c r="K49" s="9">
        <f>Base!K49*K2</f>
        <v>0</v>
      </c>
      <c r="L49" s="9">
        <f>Base!L49*L2</f>
        <v>0</v>
      </c>
      <c r="M49" s="9">
        <f>Base!M49*M2</f>
        <v>0</v>
      </c>
      <c r="N49" s="9">
        <f>Base!N49*N2</f>
        <v>0</v>
      </c>
      <c r="O49" s="9">
        <f>Base!O49*O2</f>
        <v>0</v>
      </c>
      <c r="P49" s="9">
        <f>Base!P49*P2</f>
        <v>0</v>
      </c>
      <c r="Q49" s="9">
        <f>Base!Q49*Q2</f>
        <v>0</v>
      </c>
      <c r="R49" s="9">
        <f>Base!R49*R2</f>
        <v>0</v>
      </c>
      <c r="S49" s="9">
        <f>Base!S49*S2</f>
        <v>24600.000000000007</v>
      </c>
      <c r="T49" s="9">
        <f>Base!T49*T2</f>
        <v>0</v>
      </c>
      <c r="U49" s="9">
        <f>Base!U49*U2</f>
        <v>0</v>
      </c>
      <c r="V49" s="9">
        <f>Base!V49*V2</f>
        <v>0</v>
      </c>
      <c r="W49" s="9">
        <f>Base!W49*W2</f>
        <v>0</v>
      </c>
      <c r="X49" s="24">
        <f t="shared" si="19"/>
        <v>33240.000000000007</v>
      </c>
    </row>
    <row r="50" spans="1:24" x14ac:dyDescent="0.3">
      <c r="A50" s="5"/>
      <c r="B50" s="7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6"/>
    </row>
    <row r="51" spans="1:24" x14ac:dyDescent="0.3">
      <c r="A51" s="15"/>
      <c r="B51" s="14" t="s">
        <v>126</v>
      </c>
      <c r="C51" s="16">
        <f t="shared" ref="C51:X51" si="20">SUM(C5,C8,C14,C18,C21,C26,C28,C33,C35,C37,C39,C41,C46)</f>
        <v>45500</v>
      </c>
      <c r="D51" s="16">
        <f t="shared" si="20"/>
        <v>98800</v>
      </c>
      <c r="E51" s="16">
        <f t="shared" si="20"/>
        <v>52185.599999999999</v>
      </c>
      <c r="F51" s="16">
        <f t="shared" si="20"/>
        <v>224000.00000000003</v>
      </c>
      <c r="G51" s="16">
        <f t="shared" si="20"/>
        <v>20880.000000000004</v>
      </c>
      <c r="H51" s="16">
        <f t="shared" si="20"/>
        <v>120000.00000000001</v>
      </c>
      <c r="I51" s="16">
        <f t="shared" si="20"/>
        <v>6200.0000000000009</v>
      </c>
      <c r="J51" s="16">
        <f t="shared" si="20"/>
        <v>25600.000000000004</v>
      </c>
      <c r="K51" s="16">
        <f t="shared" si="20"/>
        <v>26400.000000000007</v>
      </c>
      <c r="L51" s="16">
        <f t="shared" si="20"/>
        <v>503200.00000000012</v>
      </c>
      <c r="M51" s="16">
        <f t="shared" si="20"/>
        <v>14000.000000000004</v>
      </c>
      <c r="N51" s="16">
        <f t="shared" si="20"/>
        <v>14400.000000000004</v>
      </c>
      <c r="O51" s="16">
        <f t="shared" si="20"/>
        <v>74000.000000000015</v>
      </c>
      <c r="P51" s="16">
        <f t="shared" si="20"/>
        <v>76000.000000000029</v>
      </c>
      <c r="Q51" s="16">
        <f t="shared" si="20"/>
        <v>319800.00000000012</v>
      </c>
      <c r="R51" s="16">
        <f t="shared" si="20"/>
        <v>40000.000000000015</v>
      </c>
      <c r="S51" s="16">
        <f t="shared" si="20"/>
        <v>57400.000000000022</v>
      </c>
      <c r="T51" s="16">
        <f t="shared" si="20"/>
        <v>33600.000000000015</v>
      </c>
      <c r="U51" s="16">
        <f t="shared" si="20"/>
        <v>8600.0000000000036</v>
      </c>
      <c r="V51" s="16">
        <f t="shared" si="20"/>
        <v>1117600.0000000005</v>
      </c>
      <c r="W51" s="16">
        <f t="shared" si="20"/>
        <v>135000.00000000006</v>
      </c>
      <c r="X51" s="16">
        <f t="shared" si="20"/>
        <v>2878165.6000000006</v>
      </c>
    </row>
    <row r="52" spans="1:24" x14ac:dyDescent="0.3">
      <c r="A52" s="39" t="s">
        <v>1</v>
      </c>
      <c r="B52" s="39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4" x14ac:dyDescent="0.3">
      <c r="A53" s="5" t="s">
        <v>18</v>
      </c>
      <c r="B53" s="26" t="s">
        <v>125</v>
      </c>
      <c r="C53" s="27">
        <f>SUM(C54)</f>
        <v>0</v>
      </c>
      <c r="D53" s="28">
        <f t="shared" ref="D53:W53" si="21">SUM(D54)</f>
        <v>0</v>
      </c>
      <c r="E53" s="28">
        <f t="shared" si="21"/>
        <v>0</v>
      </c>
      <c r="F53" s="28">
        <f t="shared" si="21"/>
        <v>5600.0000000000009</v>
      </c>
      <c r="G53" s="28">
        <f t="shared" si="21"/>
        <v>0</v>
      </c>
      <c r="H53" s="28">
        <f t="shared" si="21"/>
        <v>0</v>
      </c>
      <c r="I53" s="28">
        <f t="shared" si="21"/>
        <v>0</v>
      </c>
      <c r="J53" s="28">
        <f t="shared" si="21"/>
        <v>0</v>
      </c>
      <c r="K53" s="28">
        <f t="shared" si="21"/>
        <v>2640.0000000000005</v>
      </c>
      <c r="L53" s="28">
        <f t="shared" si="21"/>
        <v>0</v>
      </c>
      <c r="M53" s="28">
        <f t="shared" si="21"/>
        <v>0</v>
      </c>
      <c r="N53" s="28">
        <f t="shared" si="21"/>
        <v>0</v>
      </c>
      <c r="O53" s="28">
        <f t="shared" si="21"/>
        <v>0</v>
      </c>
      <c r="P53" s="28">
        <f t="shared" si="21"/>
        <v>3040.0000000000009</v>
      </c>
      <c r="Q53" s="28">
        <f t="shared" si="21"/>
        <v>0</v>
      </c>
      <c r="R53" s="28">
        <f t="shared" si="21"/>
        <v>0</v>
      </c>
      <c r="S53" s="28">
        <f t="shared" si="21"/>
        <v>0</v>
      </c>
      <c r="T53" s="28">
        <f t="shared" si="21"/>
        <v>0</v>
      </c>
      <c r="U53" s="28">
        <f t="shared" si="21"/>
        <v>3440.0000000000014</v>
      </c>
      <c r="V53" s="28">
        <f t="shared" si="21"/>
        <v>0</v>
      </c>
      <c r="W53" s="28">
        <f t="shared" si="21"/>
        <v>0</v>
      </c>
      <c r="X53" s="30">
        <f t="shared" ref="X53:X63" si="22">SUM(C53:V53)</f>
        <v>14720.000000000005</v>
      </c>
    </row>
    <row r="54" spans="1:24" outlineLevel="1" x14ac:dyDescent="0.3">
      <c r="A54" s="5"/>
      <c r="B54" s="7" t="s">
        <v>124</v>
      </c>
      <c r="C54" s="8">
        <f>Base!C54</f>
        <v>0</v>
      </c>
      <c r="D54" s="9">
        <f>Base!D54*D2</f>
        <v>0</v>
      </c>
      <c r="E54" s="9">
        <f>Base!E54*E2</f>
        <v>0</v>
      </c>
      <c r="F54" s="9">
        <f>Base!F54*F2</f>
        <v>5600.0000000000009</v>
      </c>
      <c r="G54" s="9">
        <f>Base!G54*G2</f>
        <v>0</v>
      </c>
      <c r="H54" s="9">
        <f>Base!H54*H2</f>
        <v>0</v>
      </c>
      <c r="I54" s="9">
        <f>Base!I54*I2</f>
        <v>0</v>
      </c>
      <c r="J54" s="9">
        <f>Base!J54*J2</f>
        <v>0</v>
      </c>
      <c r="K54" s="9">
        <f>Base!K54*K2</f>
        <v>2640.0000000000005</v>
      </c>
      <c r="L54" s="9">
        <f>Base!L54*L2</f>
        <v>0</v>
      </c>
      <c r="M54" s="9">
        <f>Base!M54*M2</f>
        <v>0</v>
      </c>
      <c r="N54" s="9">
        <f>Base!N54*N2</f>
        <v>0</v>
      </c>
      <c r="O54" s="9">
        <f>Base!O54*O2</f>
        <v>0</v>
      </c>
      <c r="P54" s="9">
        <f>Base!P54*P2</f>
        <v>3040.0000000000009</v>
      </c>
      <c r="Q54" s="9">
        <f>Base!Q54*Q2</f>
        <v>0</v>
      </c>
      <c r="R54" s="9">
        <f>Base!R54*R2</f>
        <v>0</v>
      </c>
      <c r="S54" s="9">
        <f>Base!S54*S2</f>
        <v>0</v>
      </c>
      <c r="T54" s="9">
        <f>Base!T54*T2</f>
        <v>0</v>
      </c>
      <c r="U54" s="9">
        <f>Base!U54*U2</f>
        <v>3440.0000000000014</v>
      </c>
      <c r="V54" s="9">
        <f>Base!V54*V2</f>
        <v>0</v>
      </c>
      <c r="W54" s="9">
        <f>Base!W54*W2</f>
        <v>0</v>
      </c>
      <c r="X54" s="22">
        <f t="shared" si="22"/>
        <v>14720.000000000005</v>
      </c>
    </row>
    <row r="55" spans="1:24" x14ac:dyDescent="0.3">
      <c r="A55" s="5" t="s">
        <v>19</v>
      </c>
      <c r="B55" s="26" t="s">
        <v>91</v>
      </c>
      <c r="C55" s="27">
        <f>SUM(C56)</f>
        <v>0</v>
      </c>
      <c r="D55" s="28">
        <f t="shared" ref="D55:W55" si="23">SUM(D56)</f>
        <v>0</v>
      </c>
      <c r="E55" s="28">
        <f t="shared" si="23"/>
        <v>0</v>
      </c>
      <c r="F55" s="28">
        <f t="shared" si="23"/>
        <v>0</v>
      </c>
      <c r="G55" s="28">
        <f t="shared" si="23"/>
        <v>0</v>
      </c>
      <c r="H55" s="28">
        <f t="shared" si="23"/>
        <v>0</v>
      </c>
      <c r="I55" s="28">
        <f t="shared" si="23"/>
        <v>0</v>
      </c>
      <c r="J55" s="28">
        <f t="shared" si="23"/>
        <v>0</v>
      </c>
      <c r="K55" s="28">
        <f t="shared" si="23"/>
        <v>19800.000000000004</v>
      </c>
      <c r="L55" s="28">
        <f t="shared" si="23"/>
        <v>0</v>
      </c>
      <c r="M55" s="28">
        <f t="shared" si="23"/>
        <v>0</v>
      </c>
      <c r="N55" s="28">
        <f t="shared" si="23"/>
        <v>0</v>
      </c>
      <c r="O55" s="28">
        <f t="shared" si="23"/>
        <v>0</v>
      </c>
      <c r="P55" s="28">
        <f t="shared" si="23"/>
        <v>0</v>
      </c>
      <c r="Q55" s="28">
        <f t="shared" si="23"/>
        <v>0</v>
      </c>
      <c r="R55" s="28">
        <f t="shared" si="23"/>
        <v>0</v>
      </c>
      <c r="S55" s="28">
        <f t="shared" si="23"/>
        <v>24600.000000000007</v>
      </c>
      <c r="T55" s="28">
        <f t="shared" si="23"/>
        <v>0</v>
      </c>
      <c r="U55" s="28">
        <f t="shared" si="23"/>
        <v>0</v>
      </c>
      <c r="V55" s="28">
        <f t="shared" si="23"/>
        <v>0</v>
      </c>
      <c r="W55" s="28">
        <f t="shared" si="23"/>
        <v>0</v>
      </c>
      <c r="X55" s="30">
        <f t="shared" si="22"/>
        <v>44400.000000000015</v>
      </c>
    </row>
    <row r="56" spans="1:24" outlineLevel="1" x14ac:dyDescent="0.3">
      <c r="A56" s="5"/>
      <c r="B56" s="7" t="s">
        <v>94</v>
      </c>
      <c r="C56" s="8">
        <f>Base!C56</f>
        <v>0</v>
      </c>
      <c r="D56" s="9">
        <f>Base!D56*D2</f>
        <v>0</v>
      </c>
      <c r="E56" s="9">
        <f>Base!E56*E2</f>
        <v>0</v>
      </c>
      <c r="F56" s="9">
        <f>Base!F56*F2</f>
        <v>0</v>
      </c>
      <c r="G56" s="9">
        <f>Base!G56*G2</f>
        <v>0</v>
      </c>
      <c r="H56" s="9">
        <f>Base!H56*H2</f>
        <v>0</v>
      </c>
      <c r="I56" s="9">
        <f>Base!I56*I2</f>
        <v>0</v>
      </c>
      <c r="J56" s="9">
        <f>Base!J56*J2</f>
        <v>0</v>
      </c>
      <c r="K56" s="9">
        <f>Base!K56*K2</f>
        <v>19800.000000000004</v>
      </c>
      <c r="L56" s="9">
        <f>Base!L56*L2</f>
        <v>0</v>
      </c>
      <c r="M56" s="9">
        <f>Base!M56*M2</f>
        <v>0</v>
      </c>
      <c r="N56" s="9">
        <f>Base!N56*N2</f>
        <v>0</v>
      </c>
      <c r="O56" s="9">
        <f>Base!O56*O2</f>
        <v>0</v>
      </c>
      <c r="P56" s="9">
        <f>Base!P56*P2</f>
        <v>0</v>
      </c>
      <c r="Q56" s="9">
        <f>Base!Q56*Q2</f>
        <v>0</v>
      </c>
      <c r="R56" s="9">
        <f>Base!R56*R2</f>
        <v>0</v>
      </c>
      <c r="S56" s="9">
        <f>Base!S56*S2</f>
        <v>24600.000000000007</v>
      </c>
      <c r="T56" s="9">
        <f>Base!T56*T2</f>
        <v>0</v>
      </c>
      <c r="U56" s="9">
        <f>Base!U56*U2</f>
        <v>0</v>
      </c>
      <c r="V56" s="9">
        <f>Base!V56*V2</f>
        <v>0</v>
      </c>
      <c r="W56" s="9">
        <f>Base!W56*W2</f>
        <v>0</v>
      </c>
      <c r="X56" s="22">
        <f t="shared" si="22"/>
        <v>44400.000000000015</v>
      </c>
    </row>
    <row r="57" spans="1:24" x14ac:dyDescent="0.3">
      <c r="A57" s="5" t="s">
        <v>20</v>
      </c>
      <c r="B57" s="26" t="s">
        <v>51</v>
      </c>
      <c r="C57" s="27">
        <f>SUM(C58:C59)</f>
        <v>0</v>
      </c>
      <c r="D57" s="28">
        <f t="shared" ref="D57:W57" si="24">SUM(D58:D59)</f>
        <v>0</v>
      </c>
      <c r="E57" s="28">
        <f t="shared" si="24"/>
        <v>0</v>
      </c>
      <c r="F57" s="28">
        <f t="shared" si="24"/>
        <v>0</v>
      </c>
      <c r="G57" s="28">
        <f t="shared" si="24"/>
        <v>0</v>
      </c>
      <c r="H57" s="28">
        <f t="shared" si="24"/>
        <v>0</v>
      </c>
      <c r="I57" s="28">
        <f t="shared" si="24"/>
        <v>0</v>
      </c>
      <c r="J57" s="28">
        <f t="shared" si="24"/>
        <v>0</v>
      </c>
      <c r="K57" s="28">
        <f t="shared" si="24"/>
        <v>3960.0000000000009</v>
      </c>
      <c r="L57" s="28">
        <f t="shared" si="24"/>
        <v>0</v>
      </c>
      <c r="M57" s="28">
        <f t="shared" si="24"/>
        <v>0</v>
      </c>
      <c r="N57" s="28">
        <f t="shared" si="24"/>
        <v>0</v>
      </c>
      <c r="O57" s="28">
        <f t="shared" si="24"/>
        <v>0</v>
      </c>
      <c r="P57" s="28">
        <f t="shared" si="24"/>
        <v>0</v>
      </c>
      <c r="Q57" s="28">
        <f t="shared" si="24"/>
        <v>0</v>
      </c>
      <c r="R57" s="28">
        <f t="shared" si="24"/>
        <v>0</v>
      </c>
      <c r="S57" s="28">
        <f t="shared" si="24"/>
        <v>0</v>
      </c>
      <c r="T57" s="28">
        <f t="shared" si="24"/>
        <v>5040.0000000000018</v>
      </c>
      <c r="U57" s="28">
        <f t="shared" si="24"/>
        <v>0</v>
      </c>
      <c r="V57" s="28">
        <f t="shared" si="24"/>
        <v>0</v>
      </c>
      <c r="W57" s="28">
        <f t="shared" si="24"/>
        <v>0</v>
      </c>
      <c r="X57" s="30">
        <f t="shared" si="22"/>
        <v>9000.0000000000036</v>
      </c>
    </row>
    <row r="58" spans="1:24" outlineLevel="1" x14ac:dyDescent="0.3">
      <c r="A58" s="5"/>
      <c r="B58" s="7" t="s">
        <v>92</v>
      </c>
      <c r="C58" s="8">
        <f>Base!C58</f>
        <v>0</v>
      </c>
      <c r="D58" s="9">
        <f>Base!D58*D2</f>
        <v>0</v>
      </c>
      <c r="E58" s="9">
        <f>Base!E58*E2</f>
        <v>0</v>
      </c>
      <c r="F58" s="9">
        <f>Base!F58*F2</f>
        <v>0</v>
      </c>
      <c r="G58" s="9">
        <f>Base!G58*G2</f>
        <v>0</v>
      </c>
      <c r="H58" s="9">
        <f>Base!H58*H2</f>
        <v>0</v>
      </c>
      <c r="I58" s="9">
        <f>Base!I58*I2</f>
        <v>0</v>
      </c>
      <c r="J58" s="9">
        <f>Base!J58*J2</f>
        <v>0</v>
      </c>
      <c r="K58" s="9">
        <f>Base!K58*K2</f>
        <v>2640.0000000000005</v>
      </c>
      <c r="L58" s="9">
        <f>Base!L58*L2</f>
        <v>0</v>
      </c>
      <c r="M58" s="9">
        <f>Base!M58*M2</f>
        <v>0</v>
      </c>
      <c r="N58" s="9">
        <f>Base!N58*N2</f>
        <v>0</v>
      </c>
      <c r="O58" s="9">
        <f>Base!O58*O2</f>
        <v>0</v>
      </c>
      <c r="P58" s="9">
        <f>Base!P58*P2</f>
        <v>0</v>
      </c>
      <c r="Q58" s="9">
        <f>Base!Q58*Q2</f>
        <v>0</v>
      </c>
      <c r="R58" s="9">
        <f>Base!R58*R2</f>
        <v>0</v>
      </c>
      <c r="S58" s="9">
        <f>Base!S58*S2</f>
        <v>0</v>
      </c>
      <c r="T58" s="9">
        <f>Base!T58*T2</f>
        <v>3360.0000000000014</v>
      </c>
      <c r="U58" s="9">
        <f>Base!U58*U2</f>
        <v>0</v>
      </c>
      <c r="V58" s="9">
        <f>Base!V58*V2</f>
        <v>0</v>
      </c>
      <c r="W58" s="9">
        <f>Base!W58*W2</f>
        <v>0</v>
      </c>
      <c r="X58" s="24">
        <f t="shared" si="22"/>
        <v>6000.0000000000018</v>
      </c>
    </row>
    <row r="59" spans="1:24" outlineLevel="1" x14ac:dyDescent="0.3">
      <c r="A59" s="5"/>
      <c r="B59" s="7" t="s">
        <v>95</v>
      </c>
      <c r="C59" s="8">
        <f>Base!C59</f>
        <v>0</v>
      </c>
      <c r="D59" s="9">
        <f>Base!D59*D2</f>
        <v>0</v>
      </c>
      <c r="E59" s="9">
        <f>Base!E59*E2</f>
        <v>0</v>
      </c>
      <c r="F59" s="9">
        <f>Base!F59*F2</f>
        <v>0</v>
      </c>
      <c r="G59" s="9">
        <f>Base!G59*G2</f>
        <v>0</v>
      </c>
      <c r="H59" s="9">
        <f>Base!H59*H2</f>
        <v>0</v>
      </c>
      <c r="I59" s="9">
        <f>Base!I59*I2</f>
        <v>0</v>
      </c>
      <c r="J59" s="9">
        <f>Base!J59*J2</f>
        <v>0</v>
      </c>
      <c r="K59" s="9">
        <f>Base!K59*K2</f>
        <v>1320.0000000000002</v>
      </c>
      <c r="L59" s="9">
        <f>Base!L59*L2</f>
        <v>0</v>
      </c>
      <c r="M59" s="9">
        <f>Base!M59*M2</f>
        <v>0</v>
      </c>
      <c r="N59" s="9">
        <f>Base!N59*N2</f>
        <v>0</v>
      </c>
      <c r="O59" s="9">
        <f>Base!O59*O2</f>
        <v>0</v>
      </c>
      <c r="P59" s="9">
        <f>Base!P59*P2</f>
        <v>0</v>
      </c>
      <c r="Q59" s="9">
        <f>Base!Q59*Q2</f>
        <v>0</v>
      </c>
      <c r="R59" s="9">
        <f>Base!R59*R2</f>
        <v>0</v>
      </c>
      <c r="S59" s="9">
        <f>Base!S59*S2</f>
        <v>0</v>
      </c>
      <c r="T59" s="9">
        <f>Base!T59*T2</f>
        <v>1680.0000000000007</v>
      </c>
      <c r="U59" s="9">
        <f>Base!U59*U2</f>
        <v>0</v>
      </c>
      <c r="V59" s="9">
        <f>Base!V59*V2</f>
        <v>0</v>
      </c>
      <c r="W59" s="9">
        <f>Base!W59*W2</f>
        <v>0</v>
      </c>
      <c r="X59" s="24">
        <f t="shared" si="22"/>
        <v>3000.0000000000009</v>
      </c>
    </row>
    <row r="60" spans="1:24" x14ac:dyDescent="0.3">
      <c r="A60" s="5" t="s">
        <v>130</v>
      </c>
      <c r="B60" s="31" t="s">
        <v>131</v>
      </c>
      <c r="C60" s="27">
        <f>SUM(C61)</f>
        <v>0</v>
      </c>
      <c r="D60" s="28">
        <f t="shared" ref="D60:W60" si="25">SUM(D61)</f>
        <v>0</v>
      </c>
      <c r="E60" s="28">
        <f t="shared" si="25"/>
        <v>0</v>
      </c>
      <c r="F60" s="28">
        <f t="shared" si="25"/>
        <v>0</v>
      </c>
      <c r="G60" s="28">
        <f t="shared" si="25"/>
        <v>0</v>
      </c>
      <c r="H60" s="28">
        <f t="shared" si="25"/>
        <v>0</v>
      </c>
      <c r="I60" s="28">
        <f t="shared" si="25"/>
        <v>0</v>
      </c>
      <c r="J60" s="28">
        <f t="shared" si="25"/>
        <v>0</v>
      </c>
      <c r="K60" s="28">
        <f t="shared" si="25"/>
        <v>0</v>
      </c>
      <c r="L60" s="28">
        <f t="shared" si="25"/>
        <v>0</v>
      </c>
      <c r="M60" s="28">
        <f t="shared" si="25"/>
        <v>0</v>
      </c>
      <c r="N60" s="28">
        <f t="shared" si="25"/>
        <v>0</v>
      </c>
      <c r="O60" s="28">
        <f t="shared" si="25"/>
        <v>0</v>
      </c>
      <c r="P60" s="28">
        <f t="shared" si="25"/>
        <v>0</v>
      </c>
      <c r="Q60" s="28">
        <f t="shared" si="25"/>
        <v>7800.0000000000027</v>
      </c>
      <c r="R60" s="28">
        <f t="shared" si="25"/>
        <v>0</v>
      </c>
      <c r="S60" s="28">
        <f t="shared" si="25"/>
        <v>0</v>
      </c>
      <c r="T60" s="28">
        <f t="shared" si="25"/>
        <v>0</v>
      </c>
      <c r="U60" s="28">
        <f t="shared" si="25"/>
        <v>0</v>
      </c>
      <c r="V60" s="28">
        <f t="shared" si="25"/>
        <v>0</v>
      </c>
      <c r="W60" s="28">
        <f t="shared" si="25"/>
        <v>0</v>
      </c>
      <c r="X60" s="30">
        <f t="shared" si="22"/>
        <v>7800.0000000000027</v>
      </c>
    </row>
    <row r="61" spans="1:24" outlineLevel="1" x14ac:dyDescent="0.3">
      <c r="A61" s="5"/>
      <c r="B61" s="7" t="s">
        <v>132</v>
      </c>
      <c r="C61" s="8">
        <f>Base!C61</f>
        <v>0</v>
      </c>
      <c r="D61" s="9">
        <f>Base!D61*D2</f>
        <v>0</v>
      </c>
      <c r="E61" s="9">
        <f>Base!E61*E2</f>
        <v>0</v>
      </c>
      <c r="F61" s="9">
        <f>Base!F61*F2</f>
        <v>0</v>
      </c>
      <c r="G61" s="9">
        <f>Base!G61*G2</f>
        <v>0</v>
      </c>
      <c r="H61" s="9">
        <f>Base!H61*H2</f>
        <v>0</v>
      </c>
      <c r="I61" s="9">
        <f>Base!I61*I2</f>
        <v>0</v>
      </c>
      <c r="J61" s="9">
        <f>Base!J61*J2</f>
        <v>0</v>
      </c>
      <c r="K61" s="9">
        <f>Base!K61*K2</f>
        <v>0</v>
      </c>
      <c r="L61" s="9">
        <f>Base!L61*L2</f>
        <v>0</v>
      </c>
      <c r="M61" s="9">
        <f>Base!M61*M2</f>
        <v>0</v>
      </c>
      <c r="N61" s="9">
        <f>Base!N61*N2</f>
        <v>0</v>
      </c>
      <c r="O61" s="9">
        <f>Base!O61*O2</f>
        <v>0</v>
      </c>
      <c r="P61" s="9">
        <f>Base!P61*P2</f>
        <v>0</v>
      </c>
      <c r="Q61" s="9">
        <f>Base!Q61*Q2</f>
        <v>7800.0000000000027</v>
      </c>
      <c r="R61" s="9">
        <f>Base!R61*R2</f>
        <v>0</v>
      </c>
      <c r="S61" s="9">
        <f>Base!S61*S2</f>
        <v>0</v>
      </c>
      <c r="T61" s="9">
        <f>Base!T61*T2</f>
        <v>0</v>
      </c>
      <c r="U61" s="9">
        <f>Base!U61*U2</f>
        <v>0</v>
      </c>
      <c r="V61" s="9">
        <f>Base!V61*V2</f>
        <v>0</v>
      </c>
      <c r="W61" s="9">
        <f>Base!W61*W2</f>
        <v>0</v>
      </c>
      <c r="X61" s="24">
        <f t="shared" si="22"/>
        <v>7800.0000000000027</v>
      </c>
    </row>
    <row r="62" spans="1:24" x14ac:dyDescent="0.3">
      <c r="A62" s="5" t="s">
        <v>133</v>
      </c>
      <c r="B62" s="31" t="s">
        <v>134</v>
      </c>
      <c r="C62" s="27">
        <f>SUM(C63)</f>
        <v>0</v>
      </c>
      <c r="D62" s="28">
        <f t="shared" ref="D62:W62" si="26">SUM(D63)</f>
        <v>0</v>
      </c>
      <c r="E62" s="28">
        <f t="shared" si="26"/>
        <v>5400</v>
      </c>
      <c r="F62" s="28">
        <f t="shared" si="26"/>
        <v>0</v>
      </c>
      <c r="G62" s="28">
        <f t="shared" si="26"/>
        <v>0</v>
      </c>
      <c r="H62" s="28">
        <f t="shared" si="26"/>
        <v>0</v>
      </c>
      <c r="I62" s="28">
        <f t="shared" si="26"/>
        <v>0</v>
      </c>
      <c r="J62" s="28">
        <f t="shared" si="26"/>
        <v>0</v>
      </c>
      <c r="K62" s="28">
        <f t="shared" si="26"/>
        <v>0</v>
      </c>
      <c r="L62" s="28">
        <f t="shared" si="26"/>
        <v>0</v>
      </c>
      <c r="M62" s="28">
        <f t="shared" si="26"/>
        <v>7000.0000000000018</v>
      </c>
      <c r="N62" s="28">
        <f t="shared" si="26"/>
        <v>0</v>
      </c>
      <c r="O62" s="28">
        <f t="shared" si="26"/>
        <v>0</v>
      </c>
      <c r="P62" s="28">
        <f t="shared" si="26"/>
        <v>0</v>
      </c>
      <c r="Q62" s="28">
        <f t="shared" si="26"/>
        <v>0</v>
      </c>
      <c r="R62" s="28">
        <f t="shared" si="26"/>
        <v>0</v>
      </c>
      <c r="S62" s="28">
        <f t="shared" si="26"/>
        <v>0</v>
      </c>
      <c r="T62" s="28">
        <f t="shared" si="26"/>
        <v>0</v>
      </c>
      <c r="U62" s="28">
        <f t="shared" si="26"/>
        <v>8600.0000000000036</v>
      </c>
      <c r="V62" s="28">
        <f t="shared" si="26"/>
        <v>0</v>
      </c>
      <c r="W62" s="29">
        <f t="shared" si="26"/>
        <v>0</v>
      </c>
      <c r="X62" s="32">
        <f t="shared" si="22"/>
        <v>21000.000000000007</v>
      </c>
    </row>
    <row r="63" spans="1:24" outlineLevel="1" x14ac:dyDescent="0.3">
      <c r="A63" s="5"/>
      <c r="B63" s="7" t="s">
        <v>135</v>
      </c>
      <c r="C63" s="8">
        <f>Base!C63</f>
        <v>0</v>
      </c>
      <c r="D63" s="9">
        <f>Base!D63*D2</f>
        <v>0</v>
      </c>
      <c r="E63" s="9">
        <f>Base!E63*E2</f>
        <v>5400</v>
      </c>
      <c r="F63" s="9">
        <f>Base!F63*F2</f>
        <v>0</v>
      </c>
      <c r="G63" s="9">
        <f>Base!G63*G2</f>
        <v>0</v>
      </c>
      <c r="H63" s="9">
        <f>Base!H63*H2</f>
        <v>0</v>
      </c>
      <c r="I63" s="9">
        <f>Base!I63*I2</f>
        <v>0</v>
      </c>
      <c r="J63" s="9">
        <f>Base!J63*J2</f>
        <v>0</v>
      </c>
      <c r="K63" s="9">
        <f>Base!K63*K2</f>
        <v>0</v>
      </c>
      <c r="L63" s="9">
        <f>Base!L63*L2</f>
        <v>0</v>
      </c>
      <c r="M63" s="9">
        <f>Base!M63*M2</f>
        <v>7000.0000000000018</v>
      </c>
      <c r="N63" s="9">
        <f>Base!N63*N2</f>
        <v>0</v>
      </c>
      <c r="O63" s="9">
        <f>Base!O63*O2</f>
        <v>0</v>
      </c>
      <c r="P63" s="9">
        <f>Base!P63*P2</f>
        <v>0</v>
      </c>
      <c r="Q63" s="9">
        <f>Base!Q63*Q2</f>
        <v>0</v>
      </c>
      <c r="R63" s="9">
        <f>Base!R63*R2</f>
        <v>0</v>
      </c>
      <c r="S63" s="9">
        <f>Base!S63*S2</f>
        <v>0</v>
      </c>
      <c r="T63" s="9">
        <f>Base!T63*T2</f>
        <v>0</v>
      </c>
      <c r="U63" s="9">
        <f>Base!U63*U2</f>
        <v>8600.0000000000036</v>
      </c>
      <c r="V63" s="9">
        <f>Base!V63*V2</f>
        <v>0</v>
      </c>
      <c r="W63" s="10">
        <f>Base!W63*W2</f>
        <v>0</v>
      </c>
      <c r="X63" s="25">
        <f t="shared" si="22"/>
        <v>21000.000000000007</v>
      </c>
    </row>
    <row r="64" spans="1:24" x14ac:dyDescent="0.3">
      <c r="A64" s="5"/>
      <c r="B64" s="7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/>
      <c r="X64" s="6"/>
    </row>
    <row r="65" spans="1:24" x14ac:dyDescent="0.3">
      <c r="A65" s="15"/>
      <c r="B65" s="14" t="s">
        <v>127</v>
      </c>
      <c r="C65" s="17">
        <f>SUM(C53,C55,C57, C60)</f>
        <v>0</v>
      </c>
      <c r="D65" s="17">
        <f t="shared" ref="D65:W65" si="27">SUM(D53,D55,D57, D60)</f>
        <v>0</v>
      </c>
      <c r="E65" s="17">
        <f t="shared" si="27"/>
        <v>0</v>
      </c>
      <c r="F65" s="17">
        <f t="shared" si="27"/>
        <v>5600.0000000000009</v>
      </c>
      <c r="G65" s="17">
        <f t="shared" si="27"/>
        <v>0</v>
      </c>
      <c r="H65" s="17">
        <f t="shared" si="27"/>
        <v>0</v>
      </c>
      <c r="I65" s="17">
        <f t="shared" si="27"/>
        <v>0</v>
      </c>
      <c r="J65" s="17">
        <f t="shared" si="27"/>
        <v>0</v>
      </c>
      <c r="K65" s="17">
        <f t="shared" si="27"/>
        <v>26400.000000000004</v>
      </c>
      <c r="L65" s="17">
        <f t="shared" si="27"/>
        <v>0</v>
      </c>
      <c r="M65" s="17">
        <f t="shared" si="27"/>
        <v>0</v>
      </c>
      <c r="N65" s="17">
        <f t="shared" si="27"/>
        <v>0</v>
      </c>
      <c r="O65" s="17">
        <f t="shared" si="27"/>
        <v>0</v>
      </c>
      <c r="P65" s="17">
        <f t="shared" si="27"/>
        <v>3040.0000000000009</v>
      </c>
      <c r="Q65" s="17">
        <f t="shared" si="27"/>
        <v>7800.0000000000027</v>
      </c>
      <c r="R65" s="17">
        <f t="shared" si="27"/>
        <v>0</v>
      </c>
      <c r="S65" s="17">
        <f t="shared" si="27"/>
        <v>24600.000000000007</v>
      </c>
      <c r="T65" s="17">
        <f t="shared" si="27"/>
        <v>5040.0000000000018</v>
      </c>
      <c r="U65" s="17">
        <f t="shared" si="27"/>
        <v>3440.0000000000014</v>
      </c>
      <c r="V65" s="17">
        <f t="shared" si="27"/>
        <v>0</v>
      </c>
      <c r="W65" s="17">
        <f t="shared" si="27"/>
        <v>0</v>
      </c>
      <c r="X65" s="17">
        <f>SUM(X53,X55,X57, X60)</f>
        <v>75920.000000000029</v>
      </c>
    </row>
    <row r="66" spans="1:24" x14ac:dyDescent="0.3">
      <c r="A66" s="39" t="s">
        <v>2</v>
      </c>
      <c r="B66" s="39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4" x14ac:dyDescent="0.3">
      <c r="A67" s="5" t="s">
        <v>21</v>
      </c>
      <c r="B67" s="26" t="s">
        <v>96</v>
      </c>
      <c r="C67" s="27">
        <f>SUM(C68:C70)</f>
        <v>0</v>
      </c>
      <c r="D67" s="28">
        <f t="shared" ref="D67:W67" si="28">SUM(D68:D70)</f>
        <v>0</v>
      </c>
      <c r="E67" s="28">
        <f t="shared" si="28"/>
        <v>5400</v>
      </c>
      <c r="F67" s="28">
        <f t="shared" si="28"/>
        <v>5600.0000000000009</v>
      </c>
      <c r="G67" s="28">
        <f t="shared" si="28"/>
        <v>2320.0000000000005</v>
      </c>
      <c r="H67" s="28">
        <f t="shared" si="28"/>
        <v>0</v>
      </c>
      <c r="I67" s="28">
        <f t="shared" si="28"/>
        <v>0</v>
      </c>
      <c r="J67" s="28">
        <f t="shared" si="28"/>
        <v>6400.0000000000009</v>
      </c>
      <c r="K67" s="28">
        <f t="shared" si="28"/>
        <v>6600.0000000000018</v>
      </c>
      <c r="L67" s="28">
        <f t="shared" si="28"/>
        <v>2720.0000000000005</v>
      </c>
      <c r="M67" s="28">
        <f t="shared" si="28"/>
        <v>0</v>
      </c>
      <c r="N67" s="28">
        <f t="shared" si="28"/>
        <v>0</v>
      </c>
      <c r="O67" s="28">
        <f t="shared" si="28"/>
        <v>7400.0000000000018</v>
      </c>
      <c r="P67" s="28">
        <f t="shared" si="28"/>
        <v>7600.0000000000027</v>
      </c>
      <c r="Q67" s="28">
        <f t="shared" si="28"/>
        <v>3120.0000000000009</v>
      </c>
      <c r="R67" s="28">
        <f t="shared" si="28"/>
        <v>0</v>
      </c>
      <c r="S67" s="28">
        <f t="shared" si="28"/>
        <v>0</v>
      </c>
      <c r="T67" s="28">
        <f t="shared" si="28"/>
        <v>8400.0000000000036</v>
      </c>
      <c r="U67" s="28">
        <f t="shared" si="28"/>
        <v>8600.0000000000036</v>
      </c>
      <c r="V67" s="28">
        <f t="shared" si="28"/>
        <v>3520.0000000000014</v>
      </c>
      <c r="W67" s="28">
        <f t="shared" si="28"/>
        <v>0</v>
      </c>
      <c r="X67" s="30">
        <f>SUM(C67:V67)</f>
        <v>67680</v>
      </c>
    </row>
    <row r="68" spans="1:24" outlineLevel="1" x14ac:dyDescent="0.3">
      <c r="A68" s="5"/>
      <c r="B68" s="7" t="s">
        <v>103</v>
      </c>
      <c r="C68" s="8">
        <f>Base!C68</f>
        <v>0</v>
      </c>
      <c r="D68" s="9">
        <f>Base!D68*D2</f>
        <v>0</v>
      </c>
      <c r="E68" s="9">
        <f>Base!E68*E2</f>
        <v>0</v>
      </c>
      <c r="F68" s="9">
        <f>Base!F68*F2</f>
        <v>5600.0000000000009</v>
      </c>
      <c r="G68" s="9">
        <f>Base!G68*G2</f>
        <v>0</v>
      </c>
      <c r="H68" s="9">
        <f>Base!H68*H2</f>
        <v>0</v>
      </c>
      <c r="I68" s="9">
        <f>Base!I68*I2</f>
        <v>0</v>
      </c>
      <c r="J68" s="9">
        <f>Base!J68*J2</f>
        <v>0</v>
      </c>
      <c r="K68" s="9">
        <f>Base!K68*K2</f>
        <v>6600.0000000000018</v>
      </c>
      <c r="L68" s="9">
        <f>Base!L68*L2</f>
        <v>0</v>
      </c>
      <c r="M68" s="9">
        <f>Base!M68*M2</f>
        <v>0</v>
      </c>
      <c r="N68" s="9">
        <f>Base!N68*N2</f>
        <v>0</v>
      </c>
      <c r="O68" s="9">
        <f>Base!O68*O2</f>
        <v>0</v>
      </c>
      <c r="P68" s="9">
        <f>Base!P68*P2</f>
        <v>7600.0000000000027</v>
      </c>
      <c r="Q68" s="9">
        <f>Base!Q68*Q2</f>
        <v>0</v>
      </c>
      <c r="R68" s="9">
        <f>Base!R68*R2</f>
        <v>0</v>
      </c>
      <c r="S68" s="9">
        <f>Base!S68*S2</f>
        <v>0</v>
      </c>
      <c r="T68" s="9">
        <f>Base!T68*T2</f>
        <v>0</v>
      </c>
      <c r="U68" s="9">
        <f>Base!U68*U2</f>
        <v>8600.0000000000036</v>
      </c>
      <c r="V68" s="9">
        <f>Base!V68*V2</f>
        <v>0</v>
      </c>
      <c r="W68" s="9">
        <f>Base!W68*W2</f>
        <v>0</v>
      </c>
      <c r="X68" s="22">
        <f>SUM(C68:V68)</f>
        <v>28400.000000000011</v>
      </c>
    </row>
    <row r="69" spans="1:24" outlineLevel="1" x14ac:dyDescent="0.3">
      <c r="A69" s="5"/>
      <c r="B69" s="7" t="s">
        <v>104</v>
      </c>
      <c r="C69" s="8">
        <f>Base!C69</f>
        <v>0</v>
      </c>
      <c r="D69" s="9">
        <f>Base!D69*D2</f>
        <v>0</v>
      </c>
      <c r="E69" s="9">
        <f>Base!E69*E2</f>
        <v>5400</v>
      </c>
      <c r="F69" s="9">
        <f>Base!F69*F2</f>
        <v>0</v>
      </c>
      <c r="G69" s="9">
        <f>Base!G69*G2</f>
        <v>0</v>
      </c>
      <c r="H69" s="9">
        <f>Base!H69*H2</f>
        <v>0</v>
      </c>
      <c r="I69" s="9">
        <f>Base!I69*I2</f>
        <v>0</v>
      </c>
      <c r="J69" s="9">
        <f>Base!J69*J2</f>
        <v>6400.0000000000009</v>
      </c>
      <c r="K69" s="9">
        <f>Base!K69*K2</f>
        <v>0</v>
      </c>
      <c r="L69" s="9">
        <f>Base!L69*L2</f>
        <v>0</v>
      </c>
      <c r="M69" s="9">
        <f>Base!M69*M2</f>
        <v>0</v>
      </c>
      <c r="N69" s="9">
        <f>Base!N69*N2</f>
        <v>0</v>
      </c>
      <c r="O69" s="9">
        <f>Base!O69*O2</f>
        <v>7400.0000000000018</v>
      </c>
      <c r="P69" s="9">
        <f>Base!P69*P2</f>
        <v>0</v>
      </c>
      <c r="Q69" s="9">
        <f>Base!Q69*Q2</f>
        <v>0</v>
      </c>
      <c r="R69" s="9">
        <f>Base!R69*R2</f>
        <v>0</v>
      </c>
      <c r="S69" s="9">
        <f>Base!S69*S2</f>
        <v>0</v>
      </c>
      <c r="T69" s="9">
        <f>Base!T69*T2</f>
        <v>8400.0000000000036</v>
      </c>
      <c r="U69" s="9">
        <f>Base!U69*U2</f>
        <v>0</v>
      </c>
      <c r="V69" s="9">
        <f>Base!V69*V2</f>
        <v>0</v>
      </c>
      <c r="W69" s="9">
        <f>Base!W69*W2</f>
        <v>0</v>
      </c>
      <c r="X69" s="22">
        <f t="shared" ref="X69:X70" si="29">SUM(C69:V69)</f>
        <v>27600.000000000004</v>
      </c>
    </row>
    <row r="70" spans="1:24" outlineLevel="1" x14ac:dyDescent="0.3">
      <c r="A70" s="5"/>
      <c r="B70" s="7" t="s">
        <v>105</v>
      </c>
      <c r="C70" s="8">
        <f>Base!C70</f>
        <v>0</v>
      </c>
      <c r="D70" s="9">
        <f>Base!D70*D2</f>
        <v>0</v>
      </c>
      <c r="E70" s="9">
        <f>Base!E70*E2</f>
        <v>0</v>
      </c>
      <c r="F70" s="9">
        <f>Base!F70*F2</f>
        <v>0</v>
      </c>
      <c r="G70" s="9">
        <f>Base!G70*G2</f>
        <v>2320.0000000000005</v>
      </c>
      <c r="H70" s="9">
        <f>Base!H70*H2</f>
        <v>0</v>
      </c>
      <c r="I70" s="9">
        <f>Base!I70*I2</f>
        <v>0</v>
      </c>
      <c r="J70" s="9">
        <f>Base!J70*J2</f>
        <v>0</v>
      </c>
      <c r="K70" s="9">
        <f>Base!K70*K2</f>
        <v>0</v>
      </c>
      <c r="L70" s="9">
        <f>Base!L70*L2</f>
        <v>2720.0000000000005</v>
      </c>
      <c r="M70" s="9">
        <f>Base!M70*M2</f>
        <v>0</v>
      </c>
      <c r="N70" s="9">
        <f>Base!N70*N2</f>
        <v>0</v>
      </c>
      <c r="O70" s="9">
        <f>Base!O70*O2</f>
        <v>0</v>
      </c>
      <c r="P70" s="9">
        <f>Base!P70*P2</f>
        <v>0</v>
      </c>
      <c r="Q70" s="9">
        <f>Base!Q70*Q2</f>
        <v>3120.0000000000009</v>
      </c>
      <c r="R70" s="9">
        <f>Base!R70*R2</f>
        <v>0</v>
      </c>
      <c r="S70" s="9">
        <f>Base!S70*S2</f>
        <v>0</v>
      </c>
      <c r="T70" s="9">
        <f>Base!T70*T2</f>
        <v>0</v>
      </c>
      <c r="U70" s="9">
        <f>Base!U70*U2</f>
        <v>0</v>
      </c>
      <c r="V70" s="9">
        <f>Base!V70*V2</f>
        <v>3520.0000000000014</v>
      </c>
      <c r="W70" s="9">
        <f>Base!W70*W2</f>
        <v>0</v>
      </c>
      <c r="X70" s="22">
        <f t="shared" si="29"/>
        <v>11680.000000000004</v>
      </c>
    </row>
    <row r="71" spans="1:24" x14ac:dyDescent="0.3">
      <c r="A71" s="5" t="s">
        <v>22</v>
      </c>
      <c r="B71" s="26" t="s">
        <v>26</v>
      </c>
      <c r="C71" s="27">
        <f>SUM(C72)</f>
        <v>0</v>
      </c>
      <c r="D71" s="28">
        <f t="shared" ref="D71:W71" si="30">SUM(D72)</f>
        <v>0</v>
      </c>
      <c r="E71" s="28">
        <f t="shared" si="30"/>
        <v>0</v>
      </c>
      <c r="F71" s="28">
        <f t="shared" si="30"/>
        <v>3360.0000000000005</v>
      </c>
      <c r="G71" s="28">
        <f t="shared" si="30"/>
        <v>0</v>
      </c>
      <c r="H71" s="28">
        <f t="shared" si="30"/>
        <v>0</v>
      </c>
      <c r="I71" s="28">
        <f t="shared" si="30"/>
        <v>0</v>
      </c>
      <c r="J71" s="28">
        <f t="shared" si="30"/>
        <v>0</v>
      </c>
      <c r="K71" s="28">
        <f t="shared" si="30"/>
        <v>3960.0000000000009</v>
      </c>
      <c r="L71" s="28">
        <f t="shared" si="30"/>
        <v>0</v>
      </c>
      <c r="M71" s="28">
        <f t="shared" si="30"/>
        <v>0</v>
      </c>
      <c r="N71" s="28">
        <f t="shared" si="30"/>
        <v>0</v>
      </c>
      <c r="O71" s="28">
        <f t="shared" si="30"/>
        <v>0</v>
      </c>
      <c r="P71" s="28">
        <f t="shared" si="30"/>
        <v>4560.0000000000018</v>
      </c>
      <c r="Q71" s="28">
        <f t="shared" si="30"/>
        <v>0</v>
      </c>
      <c r="R71" s="28">
        <f t="shared" si="30"/>
        <v>0</v>
      </c>
      <c r="S71" s="28">
        <f t="shared" si="30"/>
        <v>0</v>
      </c>
      <c r="T71" s="28">
        <f t="shared" si="30"/>
        <v>0</v>
      </c>
      <c r="U71" s="28">
        <f t="shared" si="30"/>
        <v>5160.0000000000018</v>
      </c>
      <c r="V71" s="28">
        <f t="shared" si="30"/>
        <v>0</v>
      </c>
      <c r="W71" s="28">
        <f t="shared" si="30"/>
        <v>0</v>
      </c>
      <c r="X71" s="30">
        <f t="shared" ref="X71:X94" si="31">SUM(C71:V71)</f>
        <v>17040.000000000007</v>
      </c>
    </row>
    <row r="72" spans="1:24" outlineLevel="1" x14ac:dyDescent="0.3">
      <c r="A72" s="5"/>
      <c r="B72" s="7" t="s">
        <v>98</v>
      </c>
      <c r="C72" s="8">
        <f>Base!C72</f>
        <v>0</v>
      </c>
      <c r="D72" s="9">
        <f>Base!D72*D2</f>
        <v>0</v>
      </c>
      <c r="E72" s="9">
        <f>Base!E72*E2</f>
        <v>0</v>
      </c>
      <c r="F72" s="9">
        <f>Base!F72*F2</f>
        <v>3360.0000000000005</v>
      </c>
      <c r="G72" s="9">
        <f>Base!G72*G2</f>
        <v>0</v>
      </c>
      <c r="H72" s="9">
        <f>Base!H72*H2</f>
        <v>0</v>
      </c>
      <c r="I72" s="9">
        <f>Base!I72*I2</f>
        <v>0</v>
      </c>
      <c r="J72" s="9">
        <f>Base!J72*J2</f>
        <v>0</v>
      </c>
      <c r="K72" s="9">
        <f>Base!K72*K2</f>
        <v>3960.0000000000009</v>
      </c>
      <c r="L72" s="9">
        <f>Base!L72*L2</f>
        <v>0</v>
      </c>
      <c r="M72" s="9">
        <f>Base!M72*M2</f>
        <v>0</v>
      </c>
      <c r="N72" s="9">
        <f>Base!N72*N2</f>
        <v>0</v>
      </c>
      <c r="O72" s="9">
        <f>Base!O72*O2</f>
        <v>0</v>
      </c>
      <c r="P72" s="9">
        <f>Base!P72*P2</f>
        <v>4560.0000000000018</v>
      </c>
      <c r="Q72" s="9">
        <f>Base!Q72*Q2</f>
        <v>0</v>
      </c>
      <c r="R72" s="9">
        <f>Base!R72*R2</f>
        <v>0</v>
      </c>
      <c r="S72" s="9">
        <f>Base!S72*S2</f>
        <v>0</v>
      </c>
      <c r="T72" s="9">
        <f>Base!T72*T2</f>
        <v>0</v>
      </c>
      <c r="U72" s="9">
        <f>Base!U72*U2</f>
        <v>5160.0000000000018</v>
      </c>
      <c r="V72" s="9">
        <f>Base!V72*V2</f>
        <v>0</v>
      </c>
      <c r="W72" s="9">
        <f>Base!W72*W2</f>
        <v>0</v>
      </c>
      <c r="X72" s="22">
        <f t="shared" si="31"/>
        <v>17040.000000000007</v>
      </c>
    </row>
    <row r="73" spans="1:24" x14ac:dyDescent="0.3">
      <c r="A73" s="5" t="s">
        <v>23</v>
      </c>
      <c r="B73" s="26" t="s">
        <v>35</v>
      </c>
      <c r="C73" s="27">
        <f>SUM(C74)</f>
        <v>0</v>
      </c>
      <c r="D73" s="28">
        <f t="shared" ref="D73:W73" si="32">SUM(D74)</f>
        <v>1040</v>
      </c>
      <c r="E73" s="28">
        <f t="shared" si="32"/>
        <v>0</v>
      </c>
      <c r="F73" s="28">
        <f t="shared" si="32"/>
        <v>0</v>
      </c>
      <c r="G73" s="28">
        <f t="shared" si="32"/>
        <v>0</v>
      </c>
      <c r="H73" s="28">
        <f t="shared" si="32"/>
        <v>0</v>
      </c>
      <c r="I73" s="28">
        <f t="shared" si="32"/>
        <v>1240.0000000000002</v>
      </c>
      <c r="J73" s="28">
        <f t="shared" si="32"/>
        <v>0</v>
      </c>
      <c r="K73" s="28">
        <f t="shared" si="32"/>
        <v>0</v>
      </c>
      <c r="L73" s="28">
        <f t="shared" si="32"/>
        <v>0</v>
      </c>
      <c r="M73" s="28">
        <f t="shared" si="32"/>
        <v>0</v>
      </c>
      <c r="N73" s="28">
        <f t="shared" si="32"/>
        <v>1440.0000000000005</v>
      </c>
      <c r="O73" s="28">
        <f t="shared" si="32"/>
        <v>0</v>
      </c>
      <c r="P73" s="28">
        <f t="shared" si="32"/>
        <v>0</v>
      </c>
      <c r="Q73" s="28">
        <f t="shared" si="32"/>
        <v>0</v>
      </c>
      <c r="R73" s="28">
        <f t="shared" si="32"/>
        <v>0</v>
      </c>
      <c r="S73" s="28">
        <f t="shared" si="32"/>
        <v>1640.0000000000005</v>
      </c>
      <c r="T73" s="28">
        <f t="shared" si="32"/>
        <v>0</v>
      </c>
      <c r="U73" s="28">
        <f t="shared" si="32"/>
        <v>0</v>
      </c>
      <c r="V73" s="28">
        <f t="shared" si="32"/>
        <v>0</v>
      </c>
      <c r="W73" s="28">
        <f t="shared" si="32"/>
        <v>0</v>
      </c>
      <c r="X73" s="30">
        <f t="shared" si="31"/>
        <v>5360.0000000000009</v>
      </c>
    </row>
    <row r="74" spans="1:24" outlineLevel="1" x14ac:dyDescent="0.3">
      <c r="A74" s="5"/>
      <c r="B74" s="7" t="s">
        <v>97</v>
      </c>
      <c r="C74" s="8">
        <f>Base!C74</f>
        <v>0</v>
      </c>
      <c r="D74" s="9">
        <f>Base!D74*D2</f>
        <v>1040</v>
      </c>
      <c r="E74" s="9">
        <f>Base!E74*E2</f>
        <v>0</v>
      </c>
      <c r="F74" s="9">
        <f>Base!F74*F2</f>
        <v>0</v>
      </c>
      <c r="G74" s="9">
        <f>Base!G74*G2</f>
        <v>0</v>
      </c>
      <c r="H74" s="9">
        <f>Base!H74*H2</f>
        <v>0</v>
      </c>
      <c r="I74" s="9">
        <f>Base!I74*I2</f>
        <v>1240.0000000000002</v>
      </c>
      <c r="J74" s="9">
        <f>Base!J74*J2</f>
        <v>0</v>
      </c>
      <c r="K74" s="9">
        <f>Base!K74*K2</f>
        <v>0</v>
      </c>
      <c r="L74" s="9">
        <f>Base!L74*L2</f>
        <v>0</v>
      </c>
      <c r="M74" s="9">
        <f>Base!M74*M2</f>
        <v>0</v>
      </c>
      <c r="N74" s="9">
        <f>Base!N74*N2</f>
        <v>1440.0000000000005</v>
      </c>
      <c r="O74" s="9">
        <f>Base!O74*O2</f>
        <v>0</v>
      </c>
      <c r="P74" s="9">
        <f>Base!P74*P2</f>
        <v>0</v>
      </c>
      <c r="Q74" s="9">
        <f>Base!Q74*Q2</f>
        <v>0</v>
      </c>
      <c r="R74" s="9">
        <f>Base!R74*R2</f>
        <v>0</v>
      </c>
      <c r="S74" s="9">
        <f>Base!S74*S2</f>
        <v>1640.0000000000005</v>
      </c>
      <c r="T74" s="9">
        <f>Base!T74*T2</f>
        <v>0</v>
      </c>
      <c r="U74" s="9">
        <f>Base!U74*U2</f>
        <v>0</v>
      </c>
      <c r="V74" s="9">
        <f>Base!V74*V2</f>
        <v>0</v>
      </c>
      <c r="W74" s="9">
        <f>Base!W74*W2</f>
        <v>0</v>
      </c>
      <c r="X74" s="22">
        <f t="shared" si="31"/>
        <v>5360.0000000000009</v>
      </c>
    </row>
    <row r="75" spans="1:24" x14ac:dyDescent="0.3">
      <c r="A75" s="5" t="s">
        <v>24</v>
      </c>
      <c r="B75" s="26" t="s">
        <v>62</v>
      </c>
      <c r="C75" s="27">
        <f>SUM(C76:C77)</f>
        <v>0</v>
      </c>
      <c r="D75" s="28">
        <f t="shared" ref="D75:W75" si="33">SUM(D76:D77)</f>
        <v>0</v>
      </c>
      <c r="E75" s="28">
        <f t="shared" si="33"/>
        <v>0</v>
      </c>
      <c r="F75" s="28">
        <f t="shared" si="33"/>
        <v>6720.0000000000009</v>
      </c>
      <c r="G75" s="28">
        <f t="shared" si="33"/>
        <v>5800.0000000000009</v>
      </c>
      <c r="H75" s="28">
        <f t="shared" si="33"/>
        <v>0</v>
      </c>
      <c r="I75" s="28">
        <f t="shared" si="33"/>
        <v>0</v>
      </c>
      <c r="J75" s="28">
        <f t="shared" si="33"/>
        <v>0</v>
      </c>
      <c r="K75" s="28">
        <f t="shared" si="33"/>
        <v>7920.0000000000018</v>
      </c>
      <c r="L75" s="28">
        <f t="shared" si="33"/>
        <v>6800.0000000000018</v>
      </c>
      <c r="M75" s="28">
        <f t="shared" si="33"/>
        <v>0</v>
      </c>
      <c r="N75" s="28">
        <f t="shared" si="33"/>
        <v>0</v>
      </c>
      <c r="O75" s="28">
        <f t="shared" si="33"/>
        <v>0</v>
      </c>
      <c r="P75" s="28">
        <f t="shared" si="33"/>
        <v>9120.0000000000036</v>
      </c>
      <c r="Q75" s="28">
        <f t="shared" si="33"/>
        <v>7800.0000000000027</v>
      </c>
      <c r="R75" s="28">
        <f t="shared" si="33"/>
        <v>0</v>
      </c>
      <c r="S75" s="28">
        <f t="shared" si="33"/>
        <v>0</v>
      </c>
      <c r="T75" s="28">
        <f t="shared" si="33"/>
        <v>0</v>
      </c>
      <c r="U75" s="28">
        <f t="shared" si="33"/>
        <v>10320.000000000004</v>
      </c>
      <c r="V75" s="28">
        <f t="shared" si="33"/>
        <v>8800.0000000000036</v>
      </c>
      <c r="W75" s="28">
        <f t="shared" si="33"/>
        <v>0</v>
      </c>
      <c r="X75" s="30">
        <f t="shared" si="31"/>
        <v>63280.000000000015</v>
      </c>
    </row>
    <row r="76" spans="1:24" outlineLevel="1" x14ac:dyDescent="0.3">
      <c r="A76" s="5"/>
      <c r="B76" s="7" t="s">
        <v>102</v>
      </c>
      <c r="C76" s="8">
        <f>Base!C76</f>
        <v>0</v>
      </c>
      <c r="D76" s="9">
        <f>Base!D76*D2</f>
        <v>0</v>
      </c>
      <c r="E76" s="9">
        <f>Base!E76*E2</f>
        <v>0</v>
      </c>
      <c r="F76" s="9">
        <f>Base!F76*F2</f>
        <v>1120</v>
      </c>
      <c r="G76" s="9">
        <f>Base!G76*G2</f>
        <v>0</v>
      </c>
      <c r="H76" s="9">
        <f>Base!H76*H2</f>
        <v>0</v>
      </c>
      <c r="I76" s="9">
        <f>Base!I76*I2</f>
        <v>0</v>
      </c>
      <c r="J76" s="9">
        <f>Base!J76*J2</f>
        <v>0</v>
      </c>
      <c r="K76" s="9">
        <f>Base!K76*K2</f>
        <v>1320.0000000000002</v>
      </c>
      <c r="L76" s="9">
        <f>Base!L76*L2</f>
        <v>0</v>
      </c>
      <c r="M76" s="9">
        <f>Base!M76*M2</f>
        <v>0</v>
      </c>
      <c r="N76" s="9">
        <f>Base!N76*N2</f>
        <v>0</v>
      </c>
      <c r="O76" s="9">
        <f>Base!O76*O2</f>
        <v>0</v>
      </c>
      <c r="P76" s="9">
        <f>Base!P76*P2</f>
        <v>1520.0000000000005</v>
      </c>
      <c r="Q76" s="9">
        <f>Base!Q76*Q2</f>
        <v>0</v>
      </c>
      <c r="R76" s="9">
        <f>Base!R76*R2</f>
        <v>0</v>
      </c>
      <c r="S76" s="9">
        <f>Base!S76*S2</f>
        <v>0</v>
      </c>
      <c r="T76" s="9">
        <f>Base!T76*T2</f>
        <v>0</v>
      </c>
      <c r="U76" s="9">
        <f>Base!U76*U2</f>
        <v>1720.0000000000007</v>
      </c>
      <c r="V76" s="9">
        <f>Base!V76*V2</f>
        <v>0</v>
      </c>
      <c r="W76" s="9">
        <f>Base!W76*W2</f>
        <v>0</v>
      </c>
      <c r="X76" s="22">
        <f t="shared" si="31"/>
        <v>5680.0000000000009</v>
      </c>
    </row>
    <row r="77" spans="1:24" outlineLevel="1" x14ac:dyDescent="0.3">
      <c r="A77" s="5"/>
      <c r="B77" s="7" t="s">
        <v>110</v>
      </c>
      <c r="C77" s="8">
        <f>Base!C77</f>
        <v>0</v>
      </c>
      <c r="D77" s="9">
        <f>Base!D77*D2</f>
        <v>0</v>
      </c>
      <c r="E77" s="9">
        <f>Base!E77*E2</f>
        <v>0</v>
      </c>
      <c r="F77" s="9">
        <f>Base!F77*F2</f>
        <v>5600.0000000000009</v>
      </c>
      <c r="G77" s="9">
        <f>Base!G77*G2</f>
        <v>5800.0000000000009</v>
      </c>
      <c r="H77" s="9">
        <f>Base!H77*H2</f>
        <v>0</v>
      </c>
      <c r="I77" s="9">
        <f>Base!I77*I2</f>
        <v>0</v>
      </c>
      <c r="J77" s="9">
        <f>Base!J77*J2</f>
        <v>0</v>
      </c>
      <c r="K77" s="9">
        <f>Base!K77*K2</f>
        <v>6600.0000000000018</v>
      </c>
      <c r="L77" s="9">
        <f>Base!L77*L2</f>
        <v>6800.0000000000018</v>
      </c>
      <c r="M77" s="9">
        <f>Base!M77*M2</f>
        <v>0</v>
      </c>
      <c r="N77" s="9">
        <f>Base!N77*N2</f>
        <v>0</v>
      </c>
      <c r="O77" s="9">
        <f>Base!O77*O2</f>
        <v>0</v>
      </c>
      <c r="P77" s="9">
        <f>Base!P77*P2</f>
        <v>7600.0000000000027</v>
      </c>
      <c r="Q77" s="9">
        <f>Base!Q77*Q2</f>
        <v>7800.0000000000027</v>
      </c>
      <c r="R77" s="9">
        <f>Base!R77*R2</f>
        <v>0</v>
      </c>
      <c r="S77" s="9">
        <f>Base!S77*S2</f>
        <v>0</v>
      </c>
      <c r="T77" s="9">
        <f>Base!T77*T2</f>
        <v>0</v>
      </c>
      <c r="U77" s="9">
        <f>Base!U77*U2</f>
        <v>8600.0000000000036</v>
      </c>
      <c r="V77" s="9">
        <f>Base!V77*V2</f>
        <v>8800.0000000000036</v>
      </c>
      <c r="W77" s="9">
        <f>Base!W77*W2</f>
        <v>0</v>
      </c>
      <c r="X77" s="22">
        <f t="shared" si="31"/>
        <v>57600.000000000015</v>
      </c>
    </row>
    <row r="78" spans="1:24" x14ac:dyDescent="0.3">
      <c r="A78" s="5" t="s">
        <v>25</v>
      </c>
      <c r="B78" s="26" t="s">
        <v>27</v>
      </c>
      <c r="C78" s="27">
        <f>SUM(C79:C80)</f>
        <v>0</v>
      </c>
      <c r="D78" s="28">
        <f>SUM(D79:D80)</f>
        <v>52000</v>
      </c>
      <c r="E78" s="28">
        <f t="shared" ref="E78:W78" si="34">SUM(E79:E80)</f>
        <v>27000</v>
      </c>
      <c r="F78" s="28">
        <f t="shared" si="34"/>
        <v>0</v>
      </c>
      <c r="G78" s="28">
        <f t="shared" si="34"/>
        <v>58000.000000000007</v>
      </c>
      <c r="H78" s="28">
        <f t="shared" si="34"/>
        <v>30000.000000000004</v>
      </c>
      <c r="I78" s="28">
        <f t="shared" si="34"/>
        <v>0</v>
      </c>
      <c r="J78" s="28">
        <f t="shared" si="34"/>
        <v>0</v>
      </c>
      <c r="K78" s="28">
        <f t="shared" si="34"/>
        <v>66000.000000000015</v>
      </c>
      <c r="L78" s="28">
        <f t="shared" si="34"/>
        <v>34000.000000000007</v>
      </c>
      <c r="M78" s="28">
        <f t="shared" si="34"/>
        <v>0</v>
      </c>
      <c r="N78" s="28">
        <f t="shared" si="34"/>
        <v>0</v>
      </c>
      <c r="O78" s="28">
        <f t="shared" si="34"/>
        <v>74000.000000000015</v>
      </c>
      <c r="P78" s="28">
        <f t="shared" si="34"/>
        <v>38000.000000000015</v>
      </c>
      <c r="Q78" s="28">
        <f t="shared" si="34"/>
        <v>0</v>
      </c>
      <c r="R78" s="28">
        <f t="shared" si="34"/>
        <v>0</v>
      </c>
      <c r="S78" s="28">
        <f t="shared" si="34"/>
        <v>82000.000000000029</v>
      </c>
      <c r="T78" s="28">
        <f t="shared" si="34"/>
        <v>42000.000000000015</v>
      </c>
      <c r="U78" s="28">
        <f t="shared" si="34"/>
        <v>0</v>
      </c>
      <c r="V78" s="28">
        <f t="shared" si="34"/>
        <v>0</v>
      </c>
      <c r="W78" s="28">
        <f t="shared" si="34"/>
        <v>90000.000000000029</v>
      </c>
      <c r="X78" s="30">
        <f t="shared" si="31"/>
        <v>503000</v>
      </c>
    </row>
    <row r="79" spans="1:24" outlineLevel="1" x14ac:dyDescent="0.3">
      <c r="A79" s="5"/>
      <c r="B79" s="7" t="s">
        <v>116</v>
      </c>
      <c r="C79" s="8">
        <f>Base!C79</f>
        <v>0</v>
      </c>
      <c r="D79" s="9">
        <f>Base!D79*D2</f>
        <v>52000</v>
      </c>
      <c r="E79" s="9">
        <f>Base!E79*E2</f>
        <v>0</v>
      </c>
      <c r="F79" s="9">
        <f>Base!F79*F2</f>
        <v>0</v>
      </c>
      <c r="G79" s="9">
        <f>Base!G79*G2</f>
        <v>58000.000000000007</v>
      </c>
      <c r="H79" s="9">
        <f>Base!H79*H2</f>
        <v>0</v>
      </c>
      <c r="I79" s="9">
        <f>Base!I79*I2</f>
        <v>0</v>
      </c>
      <c r="J79" s="9">
        <f>Base!J79*J2</f>
        <v>0</v>
      </c>
      <c r="K79" s="9">
        <f>Base!K79*K2</f>
        <v>66000.000000000015</v>
      </c>
      <c r="L79" s="9">
        <f>Base!L79*L2</f>
        <v>0</v>
      </c>
      <c r="M79" s="9">
        <f>Base!M79*M2</f>
        <v>0</v>
      </c>
      <c r="N79" s="9">
        <f>Base!N79*N2</f>
        <v>0</v>
      </c>
      <c r="O79" s="9">
        <f>Base!O79*O2</f>
        <v>74000.000000000015</v>
      </c>
      <c r="P79" s="9">
        <f>Base!P79*P2</f>
        <v>0</v>
      </c>
      <c r="Q79" s="9">
        <f>Base!Q79*Q2</f>
        <v>0</v>
      </c>
      <c r="R79" s="9">
        <f>Base!R79*R2</f>
        <v>0</v>
      </c>
      <c r="S79" s="9">
        <f>Base!S79*S2</f>
        <v>82000.000000000029</v>
      </c>
      <c r="T79" s="9">
        <f>Base!T79*T2</f>
        <v>0</v>
      </c>
      <c r="U79" s="9">
        <f>Base!U79*U2</f>
        <v>0</v>
      </c>
      <c r="V79" s="9">
        <f>Base!V79*V2</f>
        <v>0</v>
      </c>
      <c r="W79" s="9">
        <f>Base!W79*W2</f>
        <v>90000.000000000029</v>
      </c>
      <c r="X79" s="22">
        <f t="shared" si="31"/>
        <v>332000</v>
      </c>
    </row>
    <row r="80" spans="1:24" outlineLevel="1" x14ac:dyDescent="0.3">
      <c r="A80" s="5"/>
      <c r="B80" s="7" t="s">
        <v>117</v>
      </c>
      <c r="C80" s="8">
        <f>Base!C80</f>
        <v>0</v>
      </c>
      <c r="D80" s="9">
        <f>Base!D80*D2</f>
        <v>0</v>
      </c>
      <c r="E80" s="9">
        <f>Base!E80*E2</f>
        <v>27000</v>
      </c>
      <c r="F80" s="9">
        <f>Base!F80*F2</f>
        <v>0</v>
      </c>
      <c r="G80" s="9">
        <f>Base!G80*G2</f>
        <v>0</v>
      </c>
      <c r="H80" s="9">
        <f>Base!H80*H2</f>
        <v>30000.000000000004</v>
      </c>
      <c r="I80" s="9">
        <f>Base!I80*I2</f>
        <v>0</v>
      </c>
      <c r="J80" s="9">
        <f>Base!J80*J2</f>
        <v>0</v>
      </c>
      <c r="K80" s="9">
        <f>Base!K80*K2</f>
        <v>0</v>
      </c>
      <c r="L80" s="9">
        <f>Base!L80*L2</f>
        <v>34000.000000000007</v>
      </c>
      <c r="M80" s="9">
        <f>Base!M80*M2</f>
        <v>0</v>
      </c>
      <c r="N80" s="9">
        <f>Base!N80*N2</f>
        <v>0</v>
      </c>
      <c r="O80" s="9">
        <f>Base!O80*O2</f>
        <v>0</v>
      </c>
      <c r="P80" s="9">
        <f>Base!P80*P2</f>
        <v>38000.000000000015</v>
      </c>
      <c r="Q80" s="9">
        <f>Base!Q80*Q2</f>
        <v>0</v>
      </c>
      <c r="R80" s="9">
        <f>Base!R80*R2</f>
        <v>0</v>
      </c>
      <c r="S80" s="9">
        <f>Base!S80*S2</f>
        <v>0</v>
      </c>
      <c r="T80" s="9">
        <f>Base!T80*T2</f>
        <v>42000.000000000015</v>
      </c>
      <c r="U80" s="9">
        <f>Base!U80*U2</f>
        <v>0</v>
      </c>
      <c r="V80" s="9">
        <f>Base!V80*V2</f>
        <v>0</v>
      </c>
      <c r="W80" s="9">
        <f>Base!W80*W2</f>
        <v>0</v>
      </c>
      <c r="X80" s="22">
        <f t="shared" si="31"/>
        <v>171000.00000000003</v>
      </c>
    </row>
    <row r="81" spans="1:24" x14ac:dyDescent="0.3">
      <c r="A81" s="5" t="s">
        <v>31</v>
      </c>
      <c r="B81" s="26" t="s">
        <v>28</v>
      </c>
      <c r="C81" s="27">
        <f>SUM(C82)</f>
        <v>0</v>
      </c>
      <c r="D81" s="28">
        <f t="shared" ref="D81:W81" si="35">SUM(D82)</f>
        <v>1040</v>
      </c>
      <c r="E81" s="28">
        <f t="shared" si="35"/>
        <v>0</v>
      </c>
      <c r="F81" s="28">
        <f t="shared" si="35"/>
        <v>1120</v>
      </c>
      <c r="G81" s="28">
        <f t="shared" si="35"/>
        <v>0</v>
      </c>
      <c r="H81" s="28">
        <f t="shared" si="35"/>
        <v>1200.0000000000002</v>
      </c>
      <c r="I81" s="28">
        <f t="shared" si="35"/>
        <v>0</v>
      </c>
      <c r="J81" s="28">
        <f t="shared" si="35"/>
        <v>1280.0000000000002</v>
      </c>
      <c r="K81" s="28">
        <f t="shared" si="35"/>
        <v>0</v>
      </c>
      <c r="L81" s="28">
        <f t="shared" si="35"/>
        <v>1360.0000000000002</v>
      </c>
      <c r="M81" s="28">
        <f t="shared" si="35"/>
        <v>0</v>
      </c>
      <c r="N81" s="28">
        <f t="shared" si="35"/>
        <v>1440.0000000000005</v>
      </c>
      <c r="O81" s="28">
        <f t="shared" si="35"/>
        <v>0</v>
      </c>
      <c r="P81" s="28">
        <f t="shared" si="35"/>
        <v>1520.0000000000005</v>
      </c>
      <c r="Q81" s="28">
        <f t="shared" si="35"/>
        <v>0</v>
      </c>
      <c r="R81" s="28">
        <f t="shared" si="35"/>
        <v>1600.0000000000005</v>
      </c>
      <c r="S81" s="28">
        <f t="shared" si="35"/>
        <v>0</v>
      </c>
      <c r="T81" s="28">
        <f t="shared" si="35"/>
        <v>1680.0000000000007</v>
      </c>
      <c r="U81" s="28">
        <f t="shared" si="35"/>
        <v>0</v>
      </c>
      <c r="V81" s="28">
        <f t="shared" si="35"/>
        <v>1760.0000000000007</v>
      </c>
      <c r="W81" s="28">
        <f t="shared" si="35"/>
        <v>0</v>
      </c>
      <c r="X81" s="30">
        <f t="shared" si="31"/>
        <v>14000</v>
      </c>
    </row>
    <row r="82" spans="1:24" outlineLevel="1" x14ac:dyDescent="0.3">
      <c r="A82" s="5"/>
      <c r="B82" s="7" t="s">
        <v>109</v>
      </c>
      <c r="C82" s="8">
        <f>Base!C82</f>
        <v>0</v>
      </c>
      <c r="D82" s="9">
        <f>Base!D82*D2</f>
        <v>1040</v>
      </c>
      <c r="E82" s="9">
        <f>Base!E82*E2</f>
        <v>0</v>
      </c>
      <c r="F82" s="9">
        <f>Base!F82*F2</f>
        <v>1120</v>
      </c>
      <c r="G82" s="9">
        <f>Base!G82*G2</f>
        <v>0</v>
      </c>
      <c r="H82" s="9">
        <f>Base!H82*H2</f>
        <v>1200.0000000000002</v>
      </c>
      <c r="I82" s="9">
        <f>Base!I82*I2</f>
        <v>0</v>
      </c>
      <c r="J82" s="9">
        <f>Base!J82*J2</f>
        <v>1280.0000000000002</v>
      </c>
      <c r="K82" s="9">
        <f>Base!K82*K2</f>
        <v>0</v>
      </c>
      <c r="L82" s="9">
        <f>Base!L82*L2</f>
        <v>1360.0000000000002</v>
      </c>
      <c r="M82" s="9">
        <f>Base!M82*M2</f>
        <v>0</v>
      </c>
      <c r="N82" s="9">
        <f>Base!N82*N2</f>
        <v>1440.0000000000005</v>
      </c>
      <c r="O82" s="9">
        <f>Base!O82*O2</f>
        <v>0</v>
      </c>
      <c r="P82" s="9">
        <f>Base!P82*P2</f>
        <v>1520.0000000000005</v>
      </c>
      <c r="Q82" s="9">
        <f>Base!Q82*Q2</f>
        <v>0</v>
      </c>
      <c r="R82" s="9">
        <f>Base!R82*R2</f>
        <v>1600.0000000000005</v>
      </c>
      <c r="S82" s="9">
        <f>Base!S82*S2</f>
        <v>0</v>
      </c>
      <c r="T82" s="9">
        <f>Base!T82*T2</f>
        <v>1680.0000000000007</v>
      </c>
      <c r="U82" s="9">
        <f>Base!U82*U2</f>
        <v>0</v>
      </c>
      <c r="V82" s="9">
        <f>Base!V82*V2</f>
        <v>1760.0000000000007</v>
      </c>
      <c r="W82" s="9">
        <f>Base!W82*W2</f>
        <v>0</v>
      </c>
      <c r="X82" s="22">
        <f t="shared" si="31"/>
        <v>14000</v>
      </c>
    </row>
    <row r="83" spans="1:24" x14ac:dyDescent="0.3">
      <c r="A83" s="5" t="s">
        <v>32</v>
      </c>
      <c r="B83" s="26" t="s">
        <v>29</v>
      </c>
      <c r="C83" s="27">
        <f>SUM(C84)</f>
        <v>18000</v>
      </c>
      <c r="D83" s="28">
        <f t="shared" ref="D83:W83" si="36">SUM(D84)</f>
        <v>0</v>
      </c>
      <c r="E83" s="28">
        <f t="shared" si="36"/>
        <v>0</v>
      </c>
      <c r="F83" s="28">
        <f t="shared" si="36"/>
        <v>0</v>
      </c>
      <c r="G83" s="28">
        <f t="shared" si="36"/>
        <v>0</v>
      </c>
      <c r="H83" s="28">
        <f t="shared" si="36"/>
        <v>0</v>
      </c>
      <c r="I83" s="28">
        <f t="shared" si="36"/>
        <v>0</v>
      </c>
      <c r="J83" s="28">
        <f t="shared" si="36"/>
        <v>0</v>
      </c>
      <c r="K83" s="28">
        <f t="shared" si="36"/>
        <v>26400.000000000007</v>
      </c>
      <c r="L83" s="28">
        <f t="shared" si="36"/>
        <v>0</v>
      </c>
      <c r="M83" s="28">
        <f t="shared" si="36"/>
        <v>0</v>
      </c>
      <c r="N83" s="28">
        <f t="shared" si="36"/>
        <v>0</v>
      </c>
      <c r="O83" s="28">
        <f t="shared" si="36"/>
        <v>0</v>
      </c>
      <c r="P83" s="28">
        <f t="shared" si="36"/>
        <v>0</v>
      </c>
      <c r="Q83" s="28">
        <f t="shared" si="36"/>
        <v>0</v>
      </c>
      <c r="R83" s="28">
        <f t="shared" si="36"/>
        <v>0</v>
      </c>
      <c r="S83" s="28">
        <f t="shared" si="36"/>
        <v>32800.000000000015</v>
      </c>
      <c r="T83" s="28">
        <f t="shared" si="36"/>
        <v>0</v>
      </c>
      <c r="U83" s="28">
        <f t="shared" si="36"/>
        <v>0</v>
      </c>
      <c r="V83" s="28">
        <f t="shared" si="36"/>
        <v>0</v>
      </c>
      <c r="W83" s="28">
        <f t="shared" si="36"/>
        <v>0</v>
      </c>
      <c r="X83" s="30">
        <f t="shared" si="31"/>
        <v>77200.000000000029</v>
      </c>
    </row>
    <row r="84" spans="1:24" outlineLevel="1" x14ac:dyDescent="0.3">
      <c r="A84" s="5"/>
      <c r="B84" s="7" t="s">
        <v>106</v>
      </c>
      <c r="C84" s="8">
        <f>Base!C84</f>
        <v>18000</v>
      </c>
      <c r="D84" s="9">
        <f>Base!D84*D2</f>
        <v>0</v>
      </c>
      <c r="E84" s="9">
        <f>Base!E84*E2</f>
        <v>0</v>
      </c>
      <c r="F84" s="9">
        <f>Base!F84*F2</f>
        <v>0</v>
      </c>
      <c r="G84" s="9">
        <f>Base!G84*G2</f>
        <v>0</v>
      </c>
      <c r="H84" s="9">
        <f>Base!H84*H2</f>
        <v>0</v>
      </c>
      <c r="I84" s="9">
        <f>Base!I84*I2</f>
        <v>0</v>
      </c>
      <c r="J84" s="9">
        <f>Base!J84*J2</f>
        <v>0</v>
      </c>
      <c r="K84" s="9">
        <f>Base!K84*K2</f>
        <v>26400.000000000007</v>
      </c>
      <c r="L84" s="9">
        <f>Base!L84*L2</f>
        <v>0</v>
      </c>
      <c r="M84" s="9">
        <f>Base!M84*M2</f>
        <v>0</v>
      </c>
      <c r="N84" s="9">
        <f>Base!N84*N2</f>
        <v>0</v>
      </c>
      <c r="O84" s="9">
        <f>Base!O84*O2</f>
        <v>0</v>
      </c>
      <c r="P84" s="9">
        <f>Base!P84*P2</f>
        <v>0</v>
      </c>
      <c r="Q84" s="9">
        <f>Base!Q84*Q2</f>
        <v>0</v>
      </c>
      <c r="R84" s="9">
        <f>Base!R84*R2</f>
        <v>0</v>
      </c>
      <c r="S84" s="9">
        <f>Base!S84*S2</f>
        <v>32800.000000000015</v>
      </c>
      <c r="T84" s="9">
        <f>Base!T84*T2</f>
        <v>0</v>
      </c>
      <c r="U84" s="9">
        <f>Base!U84*U2</f>
        <v>0</v>
      </c>
      <c r="V84" s="9">
        <f>Base!V84*V2</f>
        <v>0</v>
      </c>
      <c r="W84" s="9">
        <f>Base!W84*W2</f>
        <v>0</v>
      </c>
      <c r="X84" s="22">
        <f t="shared" si="31"/>
        <v>77200.000000000029</v>
      </c>
    </row>
    <row r="85" spans="1:24" x14ac:dyDescent="0.3">
      <c r="A85" s="5" t="s">
        <v>33</v>
      </c>
      <c r="B85" s="26" t="s">
        <v>30</v>
      </c>
      <c r="C85" s="27">
        <f>SUM(C86:C87)</f>
        <v>6000</v>
      </c>
      <c r="D85" s="28">
        <f t="shared" ref="D85:W85" si="37">SUM(D86:D87)</f>
        <v>5200</v>
      </c>
      <c r="E85" s="28">
        <f t="shared" si="37"/>
        <v>5400</v>
      </c>
      <c r="F85" s="28">
        <f t="shared" si="37"/>
        <v>0</v>
      </c>
      <c r="G85" s="28">
        <f t="shared" si="37"/>
        <v>0</v>
      </c>
      <c r="H85" s="28">
        <f t="shared" si="37"/>
        <v>0</v>
      </c>
      <c r="I85" s="28">
        <f t="shared" si="37"/>
        <v>12400.000000000002</v>
      </c>
      <c r="J85" s="28">
        <f t="shared" si="37"/>
        <v>0</v>
      </c>
      <c r="K85" s="28">
        <f t="shared" si="37"/>
        <v>0</v>
      </c>
      <c r="L85" s="28">
        <f t="shared" si="37"/>
        <v>0</v>
      </c>
      <c r="M85" s="28">
        <f t="shared" si="37"/>
        <v>0</v>
      </c>
      <c r="N85" s="28">
        <f t="shared" si="37"/>
        <v>14400.000000000004</v>
      </c>
      <c r="O85" s="28">
        <f t="shared" si="37"/>
        <v>0</v>
      </c>
      <c r="P85" s="28">
        <f t="shared" si="37"/>
        <v>0</v>
      </c>
      <c r="Q85" s="28">
        <f t="shared" si="37"/>
        <v>0</v>
      </c>
      <c r="R85" s="28">
        <f t="shared" si="37"/>
        <v>0</v>
      </c>
      <c r="S85" s="28">
        <f t="shared" si="37"/>
        <v>16400.000000000007</v>
      </c>
      <c r="T85" s="28">
        <f t="shared" si="37"/>
        <v>0</v>
      </c>
      <c r="U85" s="28">
        <f t="shared" si="37"/>
        <v>0</v>
      </c>
      <c r="V85" s="28">
        <f t="shared" si="37"/>
        <v>0</v>
      </c>
      <c r="W85" s="28">
        <f t="shared" si="37"/>
        <v>0</v>
      </c>
      <c r="X85" s="30">
        <f t="shared" si="31"/>
        <v>59800.000000000007</v>
      </c>
    </row>
    <row r="86" spans="1:24" outlineLevel="1" x14ac:dyDescent="0.3">
      <c r="A86" s="5"/>
      <c r="B86" s="7" t="s">
        <v>111</v>
      </c>
      <c r="C86" s="8">
        <f>Base!C86</f>
        <v>6000</v>
      </c>
      <c r="D86" s="9">
        <f>Base!D86*D2</f>
        <v>0</v>
      </c>
      <c r="E86" s="9">
        <f>Base!E86*E2</f>
        <v>0</v>
      </c>
      <c r="F86" s="9">
        <f>Base!F86*F2</f>
        <v>0</v>
      </c>
      <c r="G86" s="9">
        <f>Base!G86*G2</f>
        <v>0</v>
      </c>
      <c r="H86" s="9">
        <f>Base!H86*H2</f>
        <v>0</v>
      </c>
      <c r="I86" s="9">
        <f>Base!I86*I2</f>
        <v>12400.000000000002</v>
      </c>
      <c r="J86" s="9">
        <f>Base!J86*J2</f>
        <v>0</v>
      </c>
      <c r="K86" s="9">
        <f>Base!K86*K2</f>
        <v>0</v>
      </c>
      <c r="L86" s="9">
        <f>Base!L86*L2</f>
        <v>0</v>
      </c>
      <c r="M86" s="9">
        <f>Base!M86*M2</f>
        <v>0</v>
      </c>
      <c r="N86" s="9">
        <f>Base!N86*N2</f>
        <v>14400.000000000004</v>
      </c>
      <c r="O86" s="9">
        <f>Base!O86*O2</f>
        <v>0</v>
      </c>
      <c r="P86" s="9">
        <f>Base!P86*P2</f>
        <v>0</v>
      </c>
      <c r="Q86" s="9">
        <f>Base!Q86*Q2</f>
        <v>0</v>
      </c>
      <c r="R86" s="9">
        <f>Base!R86*R2</f>
        <v>0</v>
      </c>
      <c r="S86" s="9">
        <f>Base!S86*S2</f>
        <v>16400.000000000007</v>
      </c>
      <c r="T86" s="9">
        <f>Base!T86*T2</f>
        <v>0</v>
      </c>
      <c r="U86" s="9">
        <f>Base!U86*U2</f>
        <v>0</v>
      </c>
      <c r="V86" s="9">
        <f>Base!V86*V2</f>
        <v>0</v>
      </c>
      <c r="W86" s="9">
        <f>Base!W86*W2</f>
        <v>0</v>
      </c>
      <c r="X86" s="22">
        <f t="shared" si="31"/>
        <v>49200.000000000007</v>
      </c>
    </row>
    <row r="87" spans="1:24" outlineLevel="1" x14ac:dyDescent="0.3">
      <c r="A87" s="5"/>
      <c r="B87" s="7" t="s">
        <v>107</v>
      </c>
      <c r="C87" s="8">
        <f>Base!C87</f>
        <v>0</v>
      </c>
      <c r="D87" s="9">
        <f>Base!D87*D2</f>
        <v>5200</v>
      </c>
      <c r="E87" s="9">
        <f>Base!E87*E2</f>
        <v>5400</v>
      </c>
      <c r="F87" s="9">
        <f>Base!F87*F2</f>
        <v>0</v>
      </c>
      <c r="G87" s="9">
        <f>Base!G87*G2</f>
        <v>0</v>
      </c>
      <c r="H87" s="9">
        <f>Base!H87*H2</f>
        <v>0</v>
      </c>
      <c r="I87" s="9">
        <f>Base!I87*I2</f>
        <v>0</v>
      </c>
      <c r="J87" s="9">
        <f>Base!J87*J2</f>
        <v>0</v>
      </c>
      <c r="K87" s="9">
        <f>Base!K87*K2</f>
        <v>0</v>
      </c>
      <c r="L87" s="9">
        <f>Base!L87*L2</f>
        <v>0</v>
      </c>
      <c r="M87" s="9">
        <f>Base!M87*M2</f>
        <v>0</v>
      </c>
      <c r="N87" s="9">
        <f>Base!N87*N2</f>
        <v>0</v>
      </c>
      <c r="O87" s="9">
        <f>Base!O87*O2</f>
        <v>0</v>
      </c>
      <c r="P87" s="9">
        <f>Base!P87*P2</f>
        <v>0</v>
      </c>
      <c r="Q87" s="9">
        <f>Base!Q87*Q2</f>
        <v>0</v>
      </c>
      <c r="R87" s="9">
        <f>Base!R87*R2</f>
        <v>0</v>
      </c>
      <c r="S87" s="9">
        <f>Base!S87*S2</f>
        <v>0</v>
      </c>
      <c r="T87" s="9">
        <f>Base!T87*T2</f>
        <v>0</v>
      </c>
      <c r="U87" s="9">
        <f>Base!U87*U2</f>
        <v>0</v>
      </c>
      <c r="V87" s="9">
        <f>Base!V87*V2</f>
        <v>0</v>
      </c>
      <c r="W87" s="9">
        <f>Base!W87*W2</f>
        <v>0</v>
      </c>
      <c r="X87" s="22">
        <f t="shared" si="31"/>
        <v>10600</v>
      </c>
    </row>
    <row r="88" spans="1:24" x14ac:dyDescent="0.3">
      <c r="A88" s="5" t="s">
        <v>34</v>
      </c>
      <c r="B88" s="31" t="s">
        <v>137</v>
      </c>
      <c r="C88" s="27">
        <f>SUM(C89)</f>
        <v>0</v>
      </c>
      <c r="D88" s="28">
        <f t="shared" ref="D88:W88" si="38">SUM(D89)</f>
        <v>2600</v>
      </c>
      <c r="E88" s="28">
        <f t="shared" si="38"/>
        <v>0</v>
      </c>
      <c r="F88" s="28">
        <f t="shared" si="38"/>
        <v>0</v>
      </c>
      <c r="G88" s="28">
        <f t="shared" si="38"/>
        <v>0</v>
      </c>
      <c r="H88" s="28">
        <f t="shared" si="38"/>
        <v>0</v>
      </c>
      <c r="I88" s="28">
        <f t="shared" si="38"/>
        <v>0</v>
      </c>
      <c r="J88" s="28">
        <f t="shared" si="38"/>
        <v>0</v>
      </c>
      <c r="K88" s="28">
        <f t="shared" si="38"/>
        <v>0</v>
      </c>
      <c r="L88" s="28">
        <f t="shared" si="38"/>
        <v>0</v>
      </c>
      <c r="M88" s="28">
        <f t="shared" si="38"/>
        <v>0</v>
      </c>
      <c r="N88" s="28">
        <f t="shared" si="38"/>
        <v>0</v>
      </c>
      <c r="O88" s="28">
        <f t="shared" si="38"/>
        <v>0</v>
      </c>
      <c r="P88" s="28">
        <f t="shared" si="38"/>
        <v>0</v>
      </c>
      <c r="Q88" s="28">
        <f t="shared" si="38"/>
        <v>0</v>
      </c>
      <c r="R88" s="28">
        <f t="shared" si="38"/>
        <v>0</v>
      </c>
      <c r="S88" s="28">
        <f t="shared" si="38"/>
        <v>4100.0000000000018</v>
      </c>
      <c r="T88" s="28">
        <f t="shared" si="38"/>
        <v>0</v>
      </c>
      <c r="U88" s="28">
        <f t="shared" si="38"/>
        <v>0</v>
      </c>
      <c r="V88" s="28">
        <f t="shared" si="38"/>
        <v>0</v>
      </c>
      <c r="W88" s="28">
        <f t="shared" si="38"/>
        <v>0</v>
      </c>
      <c r="X88" s="30">
        <f t="shared" si="31"/>
        <v>6700.0000000000018</v>
      </c>
    </row>
    <row r="89" spans="1:24" outlineLevel="1" x14ac:dyDescent="0.3">
      <c r="A89" s="5"/>
      <c r="B89" s="7" t="s">
        <v>138</v>
      </c>
      <c r="C89" s="8">
        <f>Base!C89</f>
        <v>0</v>
      </c>
      <c r="D89" s="9">
        <f>Base!D89*D2</f>
        <v>2600</v>
      </c>
      <c r="E89" s="9">
        <f>Base!E89*E2</f>
        <v>0</v>
      </c>
      <c r="F89" s="9">
        <f>Base!F89*F2</f>
        <v>0</v>
      </c>
      <c r="G89" s="9">
        <f>Base!G89*G2</f>
        <v>0</v>
      </c>
      <c r="H89" s="9">
        <f>Base!H89*H2</f>
        <v>0</v>
      </c>
      <c r="I89" s="9">
        <f>Base!I89*I2</f>
        <v>0</v>
      </c>
      <c r="J89" s="9">
        <f>Base!J89*J2</f>
        <v>0</v>
      </c>
      <c r="K89" s="9">
        <f>Base!K89*K2</f>
        <v>0</v>
      </c>
      <c r="L89" s="9">
        <f>Base!L89*L2</f>
        <v>0</v>
      </c>
      <c r="M89" s="9">
        <f>Base!M89*M2</f>
        <v>0</v>
      </c>
      <c r="N89" s="9">
        <f>Base!N89*N2</f>
        <v>0</v>
      </c>
      <c r="O89" s="9">
        <f>Base!O89*O2</f>
        <v>0</v>
      </c>
      <c r="P89" s="9">
        <f>Base!P89*P2</f>
        <v>0</v>
      </c>
      <c r="Q89" s="9">
        <f>Base!Q89*Q2</f>
        <v>0</v>
      </c>
      <c r="R89" s="9">
        <f>Base!R89*R2</f>
        <v>0</v>
      </c>
      <c r="S89" s="9">
        <f>Base!S89*S2</f>
        <v>4100.0000000000018</v>
      </c>
      <c r="T89" s="9">
        <f>Base!T89*T2</f>
        <v>0</v>
      </c>
      <c r="U89" s="9">
        <f>Base!U89*U2</f>
        <v>0</v>
      </c>
      <c r="V89" s="9">
        <f>Base!V89*V2</f>
        <v>0</v>
      </c>
      <c r="W89" s="9">
        <f>Base!W89*W2</f>
        <v>0</v>
      </c>
      <c r="X89" s="34">
        <f t="shared" si="31"/>
        <v>6700.0000000000018</v>
      </c>
    </row>
    <row r="90" spans="1:24" x14ac:dyDescent="0.3">
      <c r="A90" s="5" t="s">
        <v>37</v>
      </c>
      <c r="B90" s="26" t="s">
        <v>36</v>
      </c>
      <c r="C90" s="27">
        <f>SUM(C91)</f>
        <v>0</v>
      </c>
      <c r="D90" s="28">
        <f t="shared" ref="D90:W90" si="39">SUM(D91)</f>
        <v>0</v>
      </c>
      <c r="E90" s="28">
        <f t="shared" si="39"/>
        <v>0</v>
      </c>
      <c r="F90" s="28">
        <f t="shared" si="39"/>
        <v>0</v>
      </c>
      <c r="G90" s="28">
        <f t="shared" si="39"/>
        <v>0</v>
      </c>
      <c r="H90" s="28">
        <f t="shared" si="39"/>
        <v>0</v>
      </c>
      <c r="I90" s="28">
        <f t="shared" si="39"/>
        <v>0</v>
      </c>
      <c r="J90" s="28">
        <f t="shared" si="39"/>
        <v>0</v>
      </c>
      <c r="K90" s="28">
        <f t="shared" si="39"/>
        <v>0</v>
      </c>
      <c r="L90" s="28">
        <f t="shared" si="39"/>
        <v>0</v>
      </c>
      <c r="M90" s="28">
        <f t="shared" si="39"/>
        <v>0</v>
      </c>
      <c r="N90" s="28">
        <f t="shared" si="39"/>
        <v>0</v>
      </c>
      <c r="O90" s="28">
        <f t="shared" si="39"/>
        <v>0</v>
      </c>
      <c r="P90" s="28">
        <f t="shared" si="39"/>
        <v>0</v>
      </c>
      <c r="Q90" s="28">
        <f t="shared" si="39"/>
        <v>31200.000000000011</v>
      </c>
      <c r="R90" s="28">
        <f t="shared" si="39"/>
        <v>0</v>
      </c>
      <c r="S90" s="28">
        <f t="shared" si="39"/>
        <v>0</v>
      </c>
      <c r="T90" s="28">
        <f t="shared" si="39"/>
        <v>0</v>
      </c>
      <c r="U90" s="28">
        <f t="shared" si="39"/>
        <v>0</v>
      </c>
      <c r="V90" s="28">
        <f t="shared" si="39"/>
        <v>0</v>
      </c>
      <c r="W90" s="28">
        <f t="shared" si="39"/>
        <v>0</v>
      </c>
      <c r="X90" s="33">
        <f t="shared" si="31"/>
        <v>31200.000000000011</v>
      </c>
    </row>
    <row r="91" spans="1:24" outlineLevel="1" x14ac:dyDescent="0.3">
      <c r="A91" s="5"/>
      <c r="B91" s="7" t="s">
        <v>112</v>
      </c>
      <c r="C91" s="8">
        <f>Base!C91</f>
        <v>0</v>
      </c>
      <c r="D91" s="9">
        <f>Base!D91*D2</f>
        <v>0</v>
      </c>
      <c r="E91" s="9">
        <f>Base!E91*E2</f>
        <v>0</v>
      </c>
      <c r="F91" s="9">
        <f>Base!F91*F2</f>
        <v>0</v>
      </c>
      <c r="G91" s="9">
        <f>Base!G91*G2</f>
        <v>0</v>
      </c>
      <c r="H91" s="9">
        <f>Base!H91*H2</f>
        <v>0</v>
      </c>
      <c r="I91" s="9">
        <f>Base!I91*I2</f>
        <v>0</v>
      </c>
      <c r="J91" s="9">
        <f>Base!J91*J2</f>
        <v>0</v>
      </c>
      <c r="K91" s="9">
        <f>Base!K91*K2</f>
        <v>0</v>
      </c>
      <c r="L91" s="9">
        <f>Base!L91*L2</f>
        <v>0</v>
      </c>
      <c r="M91" s="9">
        <f>Base!M91*M2</f>
        <v>0</v>
      </c>
      <c r="N91" s="9">
        <f>Base!N91*N2</f>
        <v>0</v>
      </c>
      <c r="O91" s="9">
        <f>Base!O91*O2</f>
        <v>0</v>
      </c>
      <c r="P91" s="9">
        <f>Base!P91*P2</f>
        <v>0</v>
      </c>
      <c r="Q91" s="9">
        <f>Base!Q91*Q2</f>
        <v>31200.000000000011</v>
      </c>
      <c r="R91" s="9">
        <f>Base!R91*R2</f>
        <v>0</v>
      </c>
      <c r="S91" s="9">
        <f>Base!S91*S2</f>
        <v>0</v>
      </c>
      <c r="T91" s="9">
        <f>Base!T91*T2</f>
        <v>0</v>
      </c>
      <c r="U91" s="9">
        <f>Base!U91*U2</f>
        <v>0</v>
      </c>
      <c r="V91" s="9">
        <f>Base!V91*V2</f>
        <v>0</v>
      </c>
      <c r="W91" s="9">
        <f>Base!W91*W2</f>
        <v>0</v>
      </c>
      <c r="X91" s="22">
        <f t="shared" si="31"/>
        <v>31200.000000000011</v>
      </c>
    </row>
    <row r="92" spans="1:24" x14ac:dyDescent="0.3">
      <c r="A92" s="5" t="s">
        <v>136</v>
      </c>
      <c r="B92" s="26" t="s">
        <v>122</v>
      </c>
      <c r="C92" s="27">
        <f>SUM(C93:C94)</f>
        <v>2000</v>
      </c>
      <c r="D92" s="28">
        <f t="shared" ref="D92:W92" si="40">SUM(D93:D94)</f>
        <v>2080</v>
      </c>
      <c r="E92" s="28">
        <f t="shared" si="40"/>
        <v>4320</v>
      </c>
      <c r="F92" s="28">
        <f t="shared" si="40"/>
        <v>4480</v>
      </c>
      <c r="G92" s="28">
        <f t="shared" si="40"/>
        <v>2320.0000000000005</v>
      </c>
      <c r="H92" s="28">
        <f t="shared" si="40"/>
        <v>2400.0000000000005</v>
      </c>
      <c r="I92" s="28">
        <f t="shared" si="40"/>
        <v>4960.0000000000009</v>
      </c>
      <c r="J92" s="28">
        <f t="shared" si="40"/>
        <v>2560.0000000000005</v>
      </c>
      <c r="K92" s="28">
        <f t="shared" si="40"/>
        <v>2640.0000000000005</v>
      </c>
      <c r="L92" s="28">
        <f t="shared" si="40"/>
        <v>2720.0000000000005</v>
      </c>
      <c r="M92" s="28">
        <f t="shared" si="40"/>
        <v>5600.0000000000018</v>
      </c>
      <c r="N92" s="28">
        <f t="shared" si="40"/>
        <v>5760.0000000000018</v>
      </c>
      <c r="O92" s="28">
        <f t="shared" si="40"/>
        <v>2960.0000000000009</v>
      </c>
      <c r="P92" s="28">
        <f t="shared" si="40"/>
        <v>3040.0000000000009</v>
      </c>
      <c r="Q92" s="28">
        <f t="shared" si="40"/>
        <v>6240.0000000000018</v>
      </c>
      <c r="R92" s="28">
        <f t="shared" si="40"/>
        <v>6400.0000000000018</v>
      </c>
      <c r="S92" s="28">
        <f t="shared" si="40"/>
        <v>3280.0000000000009</v>
      </c>
      <c r="T92" s="28">
        <f t="shared" si="40"/>
        <v>3360.0000000000014</v>
      </c>
      <c r="U92" s="28">
        <f t="shared" si="40"/>
        <v>6880.0000000000027</v>
      </c>
      <c r="V92" s="28">
        <f t="shared" si="40"/>
        <v>7040.0000000000027</v>
      </c>
      <c r="W92" s="28">
        <f t="shared" si="40"/>
        <v>0</v>
      </c>
      <c r="X92" s="30">
        <f t="shared" si="31"/>
        <v>81040</v>
      </c>
    </row>
    <row r="93" spans="1:24" outlineLevel="1" x14ac:dyDescent="0.3">
      <c r="A93" s="5"/>
      <c r="B93" s="7" t="s">
        <v>118</v>
      </c>
      <c r="C93" s="8">
        <f>Base!C93</f>
        <v>1000</v>
      </c>
      <c r="D93" s="9">
        <f>Base!D93*D2</f>
        <v>1040</v>
      </c>
      <c r="E93" s="9">
        <f>Base!E93*E2</f>
        <v>3240</v>
      </c>
      <c r="F93" s="9">
        <f>Base!F93*F2</f>
        <v>1120</v>
      </c>
      <c r="G93" s="9">
        <f>Base!G93*G2</f>
        <v>1160.0000000000002</v>
      </c>
      <c r="H93" s="9">
        <f>Base!H93*H2</f>
        <v>1200.0000000000002</v>
      </c>
      <c r="I93" s="9">
        <f>Base!I93*I2</f>
        <v>3720.0000000000005</v>
      </c>
      <c r="J93" s="9">
        <f>Base!J93*J2</f>
        <v>1280.0000000000002</v>
      </c>
      <c r="K93" s="9">
        <f>Base!K93*K2</f>
        <v>1320.0000000000002</v>
      </c>
      <c r="L93" s="9">
        <f>Base!L93*L2</f>
        <v>1360.0000000000002</v>
      </c>
      <c r="M93" s="9">
        <f>Base!M93*M2</f>
        <v>4200.0000000000009</v>
      </c>
      <c r="N93" s="9">
        <f>Base!N93*N2</f>
        <v>1440.0000000000005</v>
      </c>
      <c r="O93" s="9">
        <f>Base!O93*O2</f>
        <v>1480.0000000000005</v>
      </c>
      <c r="P93" s="9">
        <f>Base!P93*P2</f>
        <v>1520.0000000000005</v>
      </c>
      <c r="Q93" s="9">
        <f>Base!Q93*Q2</f>
        <v>4680.0000000000018</v>
      </c>
      <c r="R93" s="9">
        <f>Base!R93*R2</f>
        <v>1600.0000000000005</v>
      </c>
      <c r="S93" s="9">
        <f>Base!S93*S2</f>
        <v>1640.0000000000005</v>
      </c>
      <c r="T93" s="9">
        <f>Base!T93*T2</f>
        <v>1680.0000000000007</v>
      </c>
      <c r="U93" s="9">
        <f>Base!U93*U2</f>
        <v>5160.0000000000018</v>
      </c>
      <c r="V93" s="9">
        <f>Base!V93*V2</f>
        <v>1760.0000000000007</v>
      </c>
      <c r="W93" s="9">
        <f>Base!W93*W2</f>
        <v>0</v>
      </c>
      <c r="X93" s="24">
        <f t="shared" si="31"/>
        <v>41600</v>
      </c>
    </row>
    <row r="94" spans="1:24" outlineLevel="1" x14ac:dyDescent="0.3">
      <c r="A94" s="5"/>
      <c r="B94" s="7" t="s">
        <v>108</v>
      </c>
      <c r="C94" s="8">
        <f>Base!C94</f>
        <v>1000</v>
      </c>
      <c r="D94" s="9">
        <f>Base!D94*D2</f>
        <v>1040</v>
      </c>
      <c r="E94" s="9">
        <f>Base!E94*E2</f>
        <v>1080</v>
      </c>
      <c r="F94" s="9">
        <f>Base!F94*F2</f>
        <v>3360.0000000000005</v>
      </c>
      <c r="G94" s="9">
        <f>Base!G94*G2</f>
        <v>1160.0000000000002</v>
      </c>
      <c r="H94" s="9">
        <f>Base!H94*H2</f>
        <v>1200.0000000000002</v>
      </c>
      <c r="I94" s="9">
        <f>Base!I94*I2</f>
        <v>1240.0000000000002</v>
      </c>
      <c r="J94" s="9">
        <f>Base!J94*J2</f>
        <v>1280.0000000000002</v>
      </c>
      <c r="K94" s="9">
        <f>Base!K94*K2</f>
        <v>1320.0000000000002</v>
      </c>
      <c r="L94" s="9">
        <f>Base!L94*L2</f>
        <v>1360.0000000000002</v>
      </c>
      <c r="M94" s="9">
        <f>Base!M94*M2</f>
        <v>1400.0000000000005</v>
      </c>
      <c r="N94" s="9">
        <f>Base!N94*N2</f>
        <v>4320.0000000000009</v>
      </c>
      <c r="O94" s="9">
        <f>Base!O94*O2</f>
        <v>1480.0000000000005</v>
      </c>
      <c r="P94" s="9">
        <f>Base!P94*P2</f>
        <v>1520.0000000000005</v>
      </c>
      <c r="Q94" s="9">
        <f>Base!Q94*Q2</f>
        <v>1560.0000000000005</v>
      </c>
      <c r="R94" s="9">
        <f>Base!R94*R2</f>
        <v>4800.0000000000018</v>
      </c>
      <c r="S94" s="9">
        <f>Base!S94*S2</f>
        <v>1640.0000000000005</v>
      </c>
      <c r="T94" s="9">
        <f>Base!T94*T2</f>
        <v>1680.0000000000007</v>
      </c>
      <c r="U94" s="9">
        <f>Base!U94*U2</f>
        <v>1720.0000000000007</v>
      </c>
      <c r="V94" s="9">
        <f>Base!V94*V2</f>
        <v>5280.0000000000018</v>
      </c>
      <c r="W94" s="9">
        <f>Base!W94*W2</f>
        <v>0</v>
      </c>
      <c r="X94" s="24">
        <f t="shared" si="31"/>
        <v>39440</v>
      </c>
    </row>
    <row r="95" spans="1:24" x14ac:dyDescent="0.3">
      <c r="A95" s="5"/>
      <c r="B95" s="6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/>
      <c r="X95" s="6"/>
    </row>
    <row r="96" spans="1:24" x14ac:dyDescent="0.3">
      <c r="A96" s="15"/>
      <c r="B96" s="14" t="s">
        <v>128</v>
      </c>
      <c r="C96" s="18">
        <f>SUM(C67,C71,C73,C75,C78,C81,C83,C85,C88,C90,C92)</f>
        <v>26000</v>
      </c>
      <c r="D96" s="18">
        <f t="shared" ref="D96:W96" si="41">SUM(D67,D71,D73,D75,D78,D81,D83,D85,D88,D90,D92)</f>
        <v>63960</v>
      </c>
      <c r="E96" s="18">
        <f t="shared" si="41"/>
        <v>42120</v>
      </c>
      <c r="F96" s="18">
        <f t="shared" si="41"/>
        <v>21280.000000000004</v>
      </c>
      <c r="G96" s="18">
        <f t="shared" si="41"/>
        <v>68440.000000000015</v>
      </c>
      <c r="H96" s="18">
        <f t="shared" si="41"/>
        <v>33600.000000000007</v>
      </c>
      <c r="I96" s="18">
        <f t="shared" si="41"/>
        <v>18600.000000000004</v>
      </c>
      <c r="J96" s="18">
        <f t="shared" si="41"/>
        <v>10240.000000000002</v>
      </c>
      <c r="K96" s="18">
        <f t="shared" si="41"/>
        <v>113520.00000000003</v>
      </c>
      <c r="L96" s="18">
        <f t="shared" si="41"/>
        <v>47600.000000000007</v>
      </c>
      <c r="M96" s="18">
        <f t="shared" si="41"/>
        <v>5600.0000000000018</v>
      </c>
      <c r="N96" s="18">
        <f t="shared" si="41"/>
        <v>23040.000000000007</v>
      </c>
      <c r="O96" s="18">
        <f t="shared" si="41"/>
        <v>84360.000000000015</v>
      </c>
      <c r="P96" s="18">
        <f t="shared" si="41"/>
        <v>63840.000000000022</v>
      </c>
      <c r="Q96" s="18">
        <f t="shared" si="41"/>
        <v>48360.000000000015</v>
      </c>
      <c r="R96" s="18">
        <f t="shared" si="41"/>
        <v>8000.0000000000018</v>
      </c>
      <c r="S96" s="18">
        <f t="shared" si="41"/>
        <v>140220.00000000006</v>
      </c>
      <c r="T96" s="18">
        <f t="shared" si="41"/>
        <v>55440.000000000015</v>
      </c>
      <c r="U96" s="18">
        <f t="shared" si="41"/>
        <v>30960.000000000011</v>
      </c>
      <c r="V96" s="18">
        <f t="shared" si="41"/>
        <v>21120.000000000007</v>
      </c>
      <c r="W96" s="18">
        <f t="shared" si="41"/>
        <v>90000.000000000029</v>
      </c>
      <c r="X96" s="18">
        <f>SUM(X67,X73,X71,X75,X78,X81,X83,X85,X88,X90,X92)</f>
        <v>926300</v>
      </c>
    </row>
    <row r="97" spans="1:24" x14ac:dyDescent="0.3">
      <c r="A97" s="1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24" x14ac:dyDescent="0.3">
      <c r="A98" s="12"/>
      <c r="B98" s="13" t="s">
        <v>123</v>
      </c>
      <c r="C98" s="19">
        <f>SUM(C51, C65, C96)</f>
        <v>71500</v>
      </c>
      <c r="D98" s="19">
        <f t="shared" ref="D98:X98" si="42">SUM(D51, D65, D96)</f>
        <v>162760</v>
      </c>
      <c r="E98" s="19">
        <f t="shared" si="42"/>
        <v>94305.600000000006</v>
      </c>
      <c r="F98" s="19">
        <f t="shared" si="42"/>
        <v>250880.00000000003</v>
      </c>
      <c r="G98" s="19">
        <f t="shared" si="42"/>
        <v>89320.000000000015</v>
      </c>
      <c r="H98" s="19">
        <f t="shared" si="42"/>
        <v>153600.00000000003</v>
      </c>
      <c r="I98" s="19">
        <f t="shared" si="42"/>
        <v>24800.000000000004</v>
      </c>
      <c r="J98" s="19">
        <f t="shared" si="42"/>
        <v>35840.000000000007</v>
      </c>
      <c r="K98" s="19">
        <f t="shared" si="42"/>
        <v>166320.00000000006</v>
      </c>
      <c r="L98" s="19">
        <f t="shared" si="42"/>
        <v>550800.00000000012</v>
      </c>
      <c r="M98" s="19">
        <f t="shared" si="42"/>
        <v>19600.000000000007</v>
      </c>
      <c r="N98" s="19">
        <f t="shared" si="42"/>
        <v>37440.000000000015</v>
      </c>
      <c r="O98" s="19">
        <f t="shared" si="42"/>
        <v>158360.00000000003</v>
      </c>
      <c r="P98" s="19">
        <f t="shared" si="42"/>
        <v>142880.00000000006</v>
      </c>
      <c r="Q98" s="19">
        <f t="shared" si="42"/>
        <v>375960.00000000012</v>
      </c>
      <c r="R98" s="19">
        <f t="shared" si="42"/>
        <v>48000.000000000015</v>
      </c>
      <c r="S98" s="19">
        <f t="shared" si="42"/>
        <v>222220.00000000009</v>
      </c>
      <c r="T98" s="19">
        <f t="shared" si="42"/>
        <v>94080.000000000029</v>
      </c>
      <c r="U98" s="19">
        <f t="shared" si="42"/>
        <v>43000.000000000015</v>
      </c>
      <c r="V98" s="19">
        <f t="shared" si="42"/>
        <v>1138720.0000000005</v>
      </c>
      <c r="W98" s="19">
        <f t="shared" si="42"/>
        <v>225000.00000000009</v>
      </c>
      <c r="X98" s="19">
        <f t="shared" si="42"/>
        <v>3880385.6000000006</v>
      </c>
    </row>
    <row r="99" spans="1:24" x14ac:dyDescent="0.3">
      <c r="A99" s="1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24" x14ac:dyDescent="0.3">
      <c r="A100" s="1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24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24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24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24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</row>
  </sheetData>
  <mergeCells count="4">
    <mergeCell ref="A3:B3"/>
    <mergeCell ref="A4:B4"/>
    <mergeCell ref="A52:B52"/>
    <mergeCell ref="A66:B66"/>
  </mergeCells>
  <pageMargins left="0.5" right="0.5" top="1.2708333333333333" bottom="0.5" header="0.3" footer="0.3"/>
  <pageSetup paperSize="3" scale="67" fitToHeight="0" orientation="landscape" r:id="rId1"/>
  <headerFooter alignWithMargins="0">
    <oddHeader>&amp;C
Sample
20 Year Capital Improvement Plan
FY 2018 - FY 2037</oddHeader>
  </headerFooter>
  <rowBreaks count="1" manualBreakCount="1">
    <brk id="65" max="16383" man="1"/>
  </rowBreaks>
  <ignoredErrors>
    <ignoredError sqref="C34:V34 C36:V36 C54 C61 C72:V72 C82 C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Base</vt:lpstr>
      <vt:lpstr>Inflated</vt:lpstr>
      <vt:lpstr>Base!Print_Titles</vt:lpstr>
      <vt:lpstr>Inflated!Print_Titles</vt:lpstr>
    </vt:vector>
  </TitlesOfParts>
  <Company>Lincolnwood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Kimberly Bolan</cp:lastModifiedBy>
  <cp:lastPrinted>2024-03-03T21:45:14Z</cp:lastPrinted>
  <dcterms:created xsi:type="dcterms:W3CDTF">2017-05-11T15:27:07Z</dcterms:created>
  <dcterms:modified xsi:type="dcterms:W3CDTF">2024-03-03T21:46:50Z</dcterms:modified>
</cp:coreProperties>
</file>