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ack/Downloads/"/>
    </mc:Choice>
  </mc:AlternateContent>
  <xr:revisionPtr revIDLastSave="365" documentId="13_ncr:1_{066A7D77-15C7-4D4B-88E1-169847A2B0B4}" xr6:coauthVersionLast="47" xr6:coauthVersionMax="47" xr10:uidLastSave="{622BDACF-B425-46A6-BF67-120804FB4875}"/>
  <bookViews>
    <workbookView xWindow="30820" yWindow="760" windowWidth="15520" windowHeight="18900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3" i="2"/>
  <c r="I2" i="2"/>
  <c r="I5" i="2"/>
  <c r="D71" i="2"/>
  <c r="D72" i="2"/>
  <c r="D73" i="2"/>
  <c r="D74" i="2"/>
  <c r="D75" i="2"/>
  <c r="C71" i="2"/>
  <c r="C72" i="2"/>
  <c r="C73" i="2"/>
  <c r="C74" i="2"/>
  <c r="C75" i="2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J3" i="2"/>
  <c r="J2" i="2"/>
  <c r="J4" i="2"/>
  <c r="K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3" i="2" l="1"/>
  <c r="K2" i="2"/>
  <c r="J5" i="2"/>
</calcChain>
</file>

<file path=xl/sharedStrings.xml><?xml version="1.0" encoding="utf-8"?>
<sst xmlns="http://schemas.openxmlformats.org/spreadsheetml/2006/main" count="376" uniqueCount="128">
  <si>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</si>
  <si>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</si>
  <si>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</si>
  <si>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</si>
  <si>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</si>
  <si>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</si>
  <si>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</si>
  <si>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</si>
  <si>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</si>
  <si>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</si>
  <si>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</si>
  <si>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</si>
  <si>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</si>
  <si>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</si>
  <si>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</si>
  <si>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</si>
  <si>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</si>
  <si>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</si>
  <si>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</si>
  <si>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</si>
  <si>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</si>
  <si>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</si>
  <si>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</si>
  <si>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</si>
  <si>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</si>
  <si>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</si>
  <si>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</si>
  <si>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</si>
  <si>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</si>
  <si>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</si>
  <si>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</si>
  <si>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</si>
  <si>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</si>
  <si>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</si>
  <si>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</si>
  <si>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</si>
  <si>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</si>
  <si>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</si>
  <si>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</si>
  <si>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</si>
  <si>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</si>
  <si>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</si>
  <si>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</si>
  <si>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</si>
  <si>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</si>
  <si>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</si>
  <si>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</si>
  <si>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</si>
  <si>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</si>
  <si>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</si>
  <si>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</si>
  <si>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</si>
  <si>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</si>
  <si>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</si>
  <si>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Burrowed by us</t>
  </si>
  <si>
    <t>Burrowed by us ratio</t>
  </si>
  <si>
    <t>MHLS-Brewster Public Library</t>
  </si>
  <si>
    <t>MHLS-Cairo Public Library</t>
  </si>
  <si>
    <t>MHLS-Catskill Public Library</t>
  </si>
  <si>
    <t>MHLS-Chatham Public Library</t>
  </si>
  <si>
    <t>SALS</t>
  </si>
  <si>
    <t>MHLS-Claverack Library</t>
  </si>
  <si>
    <t>MHLS-Clinton Community Library</t>
  </si>
  <si>
    <t>MHLS-D.R. Evarts Library - Athens</t>
  </si>
  <si>
    <t>MHLS-Dover Plains Library</t>
  </si>
  <si>
    <t>MHLS-Elting Memorial Library - New Paltz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</si>
  <si>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</si>
  <si>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</si>
  <si>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</si>
  <si>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</si>
  <si>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</si>
  <si>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</si>
  <si>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MHLS-Hunter Public Library</t>
  </si>
  <si>
    <t>MHLS-Hurley Library</t>
  </si>
  <si>
    <t>MHLS-Julia L. Butterfield Memorial Library - Coldspring</t>
  </si>
  <si>
    <t>MHLS-Kent Public Library</t>
  </si>
  <si>
    <t>MHLS-Kinderhook Memorial Library</t>
  </si>
  <si>
    <t>MHLS-Kingston Library</t>
  </si>
  <si>
    <t>MHLS-LaGrange Association Library</t>
  </si>
  <si>
    <t>MHLS-Millbrook Library</t>
  </si>
  <si>
    <t>MHLS-Mountain Top Library - Haines Falls, Tannersville</t>
  </si>
  <si>
    <t>MHLS-New Lebanon Library</t>
  </si>
  <si>
    <t>MHLS-NorthEast-Millerton Library</t>
  </si>
  <si>
    <t>MHLS-Olive Free Library Association - West Shokan</t>
  </si>
  <si>
    <t>MHLS-Patterson Library</t>
  </si>
  <si>
    <t>MHLS-Pleasant Valley Library</t>
  </si>
  <si>
    <t>MHLS-Poughkeepsie Public Library District</t>
  </si>
  <si>
    <t>MHLS-Red Hook Public Library</t>
  </si>
  <si>
    <t>MHLS-Saugerties Public Library</t>
  </si>
  <si>
    <t>MHLS-Stanford Free Library - Stanfordville</t>
  </si>
  <si>
    <t>MHLS-Stone Ridge Library</t>
  </si>
  <si>
    <t>MHLS-Town of Esopus Library</t>
  </si>
  <si>
    <t>MHLS-Town of Ulster Public Library</t>
  </si>
  <si>
    <t>MHLS-West Hurley Public Library</t>
  </si>
  <si>
    <t>MHLS-Windham Public Library</t>
  </si>
  <si>
    <t>MHLS-Woodstock Public Library District</t>
  </si>
  <si>
    <t>MVLS - Amsterdam Free Library</t>
  </si>
  <si>
    <t>MVLS - Canajoharie Library</t>
  </si>
  <si>
    <t>MVLS - Fort Hunter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</si>
  <si>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</si>
  <si>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</si>
  <si>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</si>
  <si>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</si>
  <si>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</si>
  <si>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</si>
  <si>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</si>
  <si>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</si>
  <si>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</si>
  <si>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</si>
  <si>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</si>
  <si>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</si>
  <si>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UHLS-Bethlehem Public Library</t>
  </si>
  <si>
    <t>UHLS-Brunswick Community Library</t>
  </si>
  <si>
    <t>UHLS-Castleton Public Library</t>
  </si>
  <si>
    <t>UHLS-Cheney Library</t>
  </si>
  <si>
    <t>UHLS-Cohoes Public Library</t>
  </si>
  <si>
    <t>UHLS-East Greenbush Community Library</t>
  </si>
  <si>
    <t>UHLS-Guilderland Public Library</t>
  </si>
  <si>
    <t>UHLS-North Greenbush Public Library</t>
  </si>
  <si>
    <t>UHLS-Poestenkill Public Library</t>
  </si>
  <si>
    <t>UHLS-RCS Community Library</t>
  </si>
  <si>
    <t>UHLS-Rensselaer Public Library</t>
  </si>
  <si>
    <t>UHLS-Troy Public Library</t>
  </si>
  <si>
    <t>UHLS-Valley Falls Free Library</t>
  </si>
  <si>
    <t>UHLS-Voorheesville Public Library</t>
  </si>
  <si>
    <t>UHLS-Watervliet Public Library</t>
  </si>
  <si>
    <t>UHLS-William K. Sanford Town Library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</si>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</sst>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8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9" xfId="0" applyFont="1" applyBorder="1" applyAlignment="1">
      <alignment readingOrder="1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12" xfId="0" applyFont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3" xfId="0" applyFont="1" applyBorder="1"/>
    <xf numFmtId="0" fontId="10" fillId="0" borderId="4" xfId="0" applyFont="1" applyBorder="1" applyAlignment="1">
      <alignment readingOrder="1"/>
    </xf>
    <xf numFmtId="0" fontId="10" fillId="0" borderId="8" xfId="0" applyFont="1" applyBorder="1" applyAlignment="1">
      <alignment readingOrder="1"/>
    </xf>
    <xf numFmtId="0" fontId="11" fillId="5" borderId="14" xfId="0" applyFont="1" applyFill="1" applyBorder="1"/>
    <xf numFmtId="0" fontId="11" fillId="0" borderId="14" xfId="0" applyFont="1" applyBorder="1"/>
    <xf numFmtId="0" fontId="11" fillId="0" borderId="15" xfId="0" applyFont="1" applyBorder="1"/>
    <xf numFmtId="0" fontId="11" fillId="5" borderId="15" xfId="0" applyFont="1" applyFill="1" applyBorder="1"/>
    <xf numFmtId="0" fontId="0" fillId="7" borderId="2" xfId="0" applyFill="1" applyBorder="1"/>
    <xf numFmtId="0" fontId="0" fillId="0" borderId="2" xfId="0" applyBorder="1"/>
    <xf numFmtId="0" fontId="12" fillId="0" borderId="15" xfId="0" applyFont="1" applyBorder="1"/>
    <xf numFmtId="0" fontId="12" fillId="0" borderId="16" xfId="0" applyFont="1" applyBorder="1"/>
    <xf numFmtId="0" fontId="12" fillId="5" borderId="15" xfId="0" applyFont="1" applyFill="1" applyBorder="1"/>
    <xf numFmtId="0" fontId="12" fillId="5" borderId="16" xfId="0" applyFont="1" applyFill="1" applyBorder="1"/>
    <xf numFmtId="0" fontId="13" fillId="6" borderId="15" xfId="0" applyFont="1" applyFill="1" applyBorder="1"/>
    <xf numFmtId="0" fontId="13" fillId="6" borderId="16" xfId="0" applyFont="1" applyFill="1" applyBorder="1"/>
    <xf numFmtId="0" fontId="12" fillId="0" borderId="0" xfId="0" applyFont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6" totalsRowShown="0">
  <autoFilter ref="A1:F36" xr:uid="{799167D6-0310-46C8-8924-549EDE416F28}"/>
  <sortState xmlns:xlrd2="http://schemas.microsoft.com/office/spreadsheetml/2017/richdata2" ref="A2:C36">
    <sortCondition ref="A1:A36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39:E45" totalsRowShown="0">
  <autoFilter ref="A39:E45" xr:uid="{B79A5D38-A602-41B2-B5B5-F2356C29E55B}"/>
  <sortState xmlns:xlrd2="http://schemas.microsoft.com/office/spreadsheetml/2017/richdata2" ref="A40:B44">
    <sortCondition ref="A38:A43"/>
  </sortState>
  <tableColumns count="5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  <tableColumn id="5" xr3:uid="{10D37B11-BFF2-44F4-AE75-5AF0CB05D2DC}" name="New Us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9" totalsRowShown="0" tableBorderDxfId="5">
  <autoFilter ref="A1:D29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5"/>
  <sheetViews>
    <sheetView tabSelected="1" topLeftCell="A25" workbookViewId="0">
      <selection activeCell="A37" sqref="A37:XFD37"/>
    </sheetView>
  </sheetViews>
  <sheetFormatPr defaultColWidth="8.85546875" defaultRowHeight="15"/>
  <cols>
    <col min="1" max="1" width="39.7109375" bestFit="1" customWidth="1"/>
    <col min="2" max="2" width="12.42578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s="49">
        <v>400</v>
      </c>
      <c r="C2" s="54">
        <v>56</v>
      </c>
      <c r="D2" s="52">
        <v>132</v>
      </c>
      <c r="E2" s="54">
        <v>212</v>
      </c>
      <c r="F2" s="52">
        <v>2</v>
      </c>
    </row>
    <row r="3" spans="1:6">
      <c r="A3" t="s">
        <v>7</v>
      </c>
      <c r="B3" s="50">
        <v>1354</v>
      </c>
      <c r="C3" s="52">
        <v>582</v>
      </c>
      <c r="D3" s="54">
        <v>448</v>
      </c>
      <c r="E3" s="52">
        <v>324</v>
      </c>
      <c r="F3" s="54">
        <v>16</v>
      </c>
    </row>
    <row r="4" spans="1:6">
      <c r="A4" t="s">
        <v>8</v>
      </c>
      <c r="B4" s="49">
        <v>1177</v>
      </c>
      <c r="C4" s="54">
        <v>444</v>
      </c>
      <c r="D4" s="52">
        <v>402</v>
      </c>
      <c r="E4" s="54">
        <v>331</v>
      </c>
      <c r="F4" s="52">
        <v>9</v>
      </c>
    </row>
    <row r="5" spans="1:6">
      <c r="A5" t="s">
        <v>9</v>
      </c>
      <c r="B5" s="50">
        <v>472</v>
      </c>
      <c r="C5" s="52">
        <v>62</v>
      </c>
      <c r="D5" s="54">
        <v>192</v>
      </c>
      <c r="E5" s="52">
        <v>218</v>
      </c>
      <c r="F5" s="54">
        <v>3</v>
      </c>
    </row>
    <row r="6" spans="1:6">
      <c r="A6" t="s">
        <v>10</v>
      </c>
      <c r="B6" s="49">
        <v>377</v>
      </c>
      <c r="C6" s="54">
        <v>137</v>
      </c>
      <c r="D6" s="52">
        <v>122</v>
      </c>
      <c r="E6" s="54">
        <v>118</v>
      </c>
      <c r="F6" s="52">
        <v>7</v>
      </c>
    </row>
    <row r="7" spans="1:6">
      <c r="A7" t="s">
        <v>11</v>
      </c>
      <c r="B7" s="50">
        <v>361</v>
      </c>
      <c r="C7" s="52">
        <v>111</v>
      </c>
      <c r="D7" s="54">
        <v>104</v>
      </c>
      <c r="E7" s="52">
        <v>146</v>
      </c>
      <c r="F7" s="54">
        <v>2</v>
      </c>
    </row>
    <row r="8" spans="1:6">
      <c r="A8" t="s">
        <v>12</v>
      </c>
      <c r="B8" s="49">
        <v>324</v>
      </c>
      <c r="C8" s="54">
        <v>92</v>
      </c>
      <c r="D8" s="52">
        <v>164</v>
      </c>
      <c r="E8" s="54">
        <v>68</v>
      </c>
      <c r="F8" s="52">
        <v>4</v>
      </c>
    </row>
    <row r="9" spans="1:6">
      <c r="A9" t="s">
        <v>13</v>
      </c>
      <c r="B9" s="50">
        <v>7357</v>
      </c>
      <c r="C9" s="52">
        <v>2206</v>
      </c>
      <c r="D9" s="54">
        <v>2475</v>
      </c>
      <c r="E9" s="52">
        <v>2676</v>
      </c>
      <c r="F9" s="54">
        <v>114</v>
      </c>
    </row>
    <row r="10" spans="1:6">
      <c r="A10" t="s">
        <v>14</v>
      </c>
      <c r="B10" s="49">
        <v>156</v>
      </c>
      <c r="C10" s="54">
        <v>52</v>
      </c>
      <c r="D10" s="52">
        <v>67</v>
      </c>
      <c r="E10" s="54">
        <v>37</v>
      </c>
      <c r="F10" s="52">
        <v>5</v>
      </c>
    </row>
    <row r="11" spans="1:6">
      <c r="A11" t="s">
        <v>15</v>
      </c>
      <c r="B11" s="50">
        <v>4308</v>
      </c>
      <c r="C11" s="52">
        <v>1449</v>
      </c>
      <c r="D11" s="54">
        <v>1606</v>
      </c>
      <c r="E11" s="52">
        <v>1253</v>
      </c>
      <c r="F11" s="54">
        <v>65</v>
      </c>
    </row>
    <row r="12" spans="1:6">
      <c r="A12" t="s">
        <v>16</v>
      </c>
      <c r="B12" s="49">
        <v>154</v>
      </c>
      <c r="C12" s="54">
        <v>87</v>
      </c>
      <c r="D12" s="52">
        <v>49</v>
      </c>
      <c r="E12" s="54">
        <v>18</v>
      </c>
      <c r="F12" s="52">
        <v>0</v>
      </c>
    </row>
    <row r="13" spans="1:6">
      <c r="A13" t="s">
        <v>17</v>
      </c>
      <c r="B13" s="50">
        <v>60</v>
      </c>
      <c r="C13" s="52">
        <v>30</v>
      </c>
      <c r="D13" s="54">
        <v>24</v>
      </c>
      <c r="E13" s="52">
        <v>6</v>
      </c>
      <c r="F13" s="52">
        <v>0</v>
      </c>
    </row>
    <row r="14" spans="1:6">
      <c r="A14" t="s">
        <v>18</v>
      </c>
      <c r="B14" s="49">
        <v>92</v>
      </c>
      <c r="C14" s="54">
        <v>25</v>
      </c>
      <c r="D14" s="52">
        <v>49</v>
      </c>
      <c r="E14" s="54">
        <v>18</v>
      </c>
      <c r="F14" s="52">
        <v>2</v>
      </c>
    </row>
    <row r="15" spans="1:6">
      <c r="A15" t="s">
        <v>19</v>
      </c>
      <c r="B15" s="50">
        <v>563</v>
      </c>
      <c r="C15" s="52">
        <v>159</v>
      </c>
      <c r="D15" s="54">
        <v>241</v>
      </c>
      <c r="E15" s="52">
        <v>163</v>
      </c>
      <c r="F15" s="54">
        <v>9</v>
      </c>
    </row>
    <row r="16" spans="1:6">
      <c r="A16" t="s">
        <v>20</v>
      </c>
      <c r="B16" s="49">
        <v>454</v>
      </c>
      <c r="C16" s="54">
        <v>129</v>
      </c>
      <c r="D16" s="52">
        <v>179</v>
      </c>
      <c r="E16" s="54">
        <v>146</v>
      </c>
      <c r="F16" s="52">
        <v>4</v>
      </c>
    </row>
    <row r="17" spans="1:6">
      <c r="A17" t="s">
        <v>21</v>
      </c>
      <c r="B17" s="50">
        <v>99</v>
      </c>
      <c r="C17" s="52">
        <v>26</v>
      </c>
      <c r="D17" s="54">
        <v>27</v>
      </c>
      <c r="E17" s="52">
        <v>46</v>
      </c>
      <c r="F17" s="54">
        <v>1</v>
      </c>
    </row>
    <row r="18" spans="1:6">
      <c r="A18" t="s">
        <v>22</v>
      </c>
      <c r="B18" s="49">
        <v>465</v>
      </c>
      <c r="C18" s="54">
        <v>171</v>
      </c>
      <c r="D18" s="52">
        <v>183</v>
      </c>
      <c r="E18" s="54">
        <v>111</v>
      </c>
      <c r="F18" s="52">
        <v>11</v>
      </c>
    </row>
    <row r="19" spans="1:6">
      <c r="A19" t="s">
        <v>23</v>
      </c>
      <c r="B19" s="50">
        <v>228</v>
      </c>
      <c r="C19" s="52">
        <v>91</v>
      </c>
      <c r="D19" s="54">
        <v>50</v>
      </c>
      <c r="E19" s="52">
        <v>87</v>
      </c>
      <c r="F19" s="54">
        <v>2</v>
      </c>
    </row>
    <row r="20" spans="1:6">
      <c r="A20" t="s">
        <v>24</v>
      </c>
      <c r="B20" s="49">
        <v>94</v>
      </c>
      <c r="C20" s="54">
        <v>26</v>
      </c>
      <c r="D20" s="52">
        <v>49</v>
      </c>
      <c r="E20" s="54">
        <v>19</v>
      </c>
      <c r="F20" s="52">
        <v>0</v>
      </c>
    </row>
    <row r="21" spans="1:6">
      <c r="A21" t="s">
        <v>25</v>
      </c>
      <c r="B21" s="50">
        <v>203</v>
      </c>
      <c r="C21" s="52">
        <v>85</v>
      </c>
      <c r="D21" s="54">
        <v>104</v>
      </c>
      <c r="E21" s="52">
        <v>14</v>
      </c>
      <c r="F21" s="52">
        <v>1</v>
      </c>
    </row>
    <row r="22" spans="1:6">
      <c r="A22" t="s">
        <v>26</v>
      </c>
      <c r="B22" s="49">
        <v>648</v>
      </c>
      <c r="C22" s="54">
        <v>163</v>
      </c>
      <c r="D22" s="52">
        <v>197</v>
      </c>
      <c r="E22" s="54">
        <v>288</v>
      </c>
      <c r="F22" s="54">
        <v>9</v>
      </c>
    </row>
    <row r="23" spans="1:6">
      <c r="A23" t="s">
        <v>27</v>
      </c>
      <c r="B23" s="50">
        <v>395</v>
      </c>
      <c r="C23" s="52">
        <v>107</v>
      </c>
      <c r="D23" s="54">
        <v>197</v>
      </c>
      <c r="E23" s="52">
        <v>91</v>
      </c>
      <c r="F23" s="52">
        <v>6</v>
      </c>
    </row>
    <row r="24" spans="1:6">
      <c r="A24" t="s">
        <v>28</v>
      </c>
      <c r="B24" s="49">
        <v>26</v>
      </c>
      <c r="C24" s="54">
        <v>9</v>
      </c>
      <c r="D24" s="52">
        <v>13</v>
      </c>
      <c r="E24" s="54">
        <v>4</v>
      </c>
      <c r="F24" s="54">
        <v>0</v>
      </c>
    </row>
    <row r="25" spans="1:6">
      <c r="A25" t="s">
        <v>29</v>
      </c>
      <c r="B25" s="50">
        <v>219</v>
      </c>
      <c r="C25" s="52">
        <v>45</v>
      </c>
      <c r="D25" s="54">
        <v>104</v>
      </c>
      <c r="E25" s="52">
        <v>70</v>
      </c>
      <c r="F25" s="54">
        <v>1</v>
      </c>
    </row>
    <row r="26" spans="1:6">
      <c r="A26" t="s">
        <v>30</v>
      </c>
      <c r="B26" s="49">
        <v>388</v>
      </c>
      <c r="C26" s="54">
        <v>133</v>
      </c>
      <c r="D26" s="52">
        <v>122</v>
      </c>
      <c r="E26" s="54">
        <v>133</v>
      </c>
      <c r="F26" s="52">
        <v>3</v>
      </c>
    </row>
    <row r="27" spans="1:6">
      <c r="A27" t="s">
        <v>31</v>
      </c>
      <c r="B27" s="50">
        <v>1252</v>
      </c>
      <c r="C27" s="52">
        <v>384</v>
      </c>
      <c r="D27" s="54">
        <v>402</v>
      </c>
      <c r="E27" s="52">
        <v>466</v>
      </c>
      <c r="F27" s="54">
        <v>11</v>
      </c>
    </row>
    <row r="28" spans="1:6">
      <c r="A28" t="s">
        <v>32</v>
      </c>
      <c r="B28" s="49">
        <v>9005</v>
      </c>
      <c r="C28" s="54">
        <v>2984</v>
      </c>
      <c r="D28" s="52">
        <v>2900</v>
      </c>
      <c r="E28" s="54">
        <v>3121</v>
      </c>
      <c r="F28" s="52">
        <v>80</v>
      </c>
    </row>
    <row r="29" spans="1:6">
      <c r="A29" t="s">
        <v>33</v>
      </c>
      <c r="B29" s="50">
        <v>644</v>
      </c>
      <c r="C29" s="52">
        <v>160</v>
      </c>
      <c r="D29" s="54">
        <v>301</v>
      </c>
      <c r="E29" s="52">
        <v>183</v>
      </c>
      <c r="F29" s="54">
        <v>7</v>
      </c>
    </row>
    <row r="30" spans="1:6">
      <c r="A30" t="s">
        <v>34</v>
      </c>
      <c r="B30" s="49">
        <v>3</v>
      </c>
      <c r="C30" s="54">
        <v>0</v>
      </c>
      <c r="D30" s="52">
        <v>3</v>
      </c>
      <c r="E30" s="54">
        <v>0</v>
      </c>
      <c r="F30" s="52">
        <v>2</v>
      </c>
    </row>
    <row r="31" spans="1:6">
      <c r="A31" t="s">
        <v>35</v>
      </c>
      <c r="B31" s="50">
        <v>440</v>
      </c>
      <c r="C31" s="54">
        <v>127</v>
      </c>
      <c r="D31" s="54">
        <v>183</v>
      </c>
      <c r="E31" s="54">
        <v>130</v>
      </c>
      <c r="F31" s="54">
        <v>8</v>
      </c>
    </row>
    <row r="32" spans="1:6">
      <c r="A32" t="s">
        <v>36</v>
      </c>
      <c r="B32" s="49">
        <v>16</v>
      </c>
      <c r="C32" s="52">
        <v>3</v>
      </c>
      <c r="D32" s="52">
        <v>11</v>
      </c>
      <c r="E32" s="52">
        <v>2</v>
      </c>
      <c r="F32" s="52">
        <v>0</v>
      </c>
    </row>
    <row r="33" spans="1:6">
      <c r="A33" t="s">
        <v>37</v>
      </c>
      <c r="B33" s="50">
        <v>443</v>
      </c>
      <c r="C33" s="54">
        <v>142</v>
      </c>
      <c r="D33" s="54">
        <v>142</v>
      </c>
      <c r="E33" s="54">
        <v>159</v>
      </c>
      <c r="F33" s="52">
        <v>4</v>
      </c>
    </row>
    <row r="34" spans="1:6">
      <c r="A34" t="s">
        <v>38</v>
      </c>
      <c r="B34" s="49">
        <v>231</v>
      </c>
      <c r="C34" s="52">
        <v>50</v>
      </c>
      <c r="D34" s="52">
        <v>94</v>
      </c>
      <c r="E34" s="52">
        <v>87</v>
      </c>
      <c r="F34" s="54">
        <v>1</v>
      </c>
    </row>
    <row r="35" spans="1:6">
      <c r="A35" t="s">
        <v>39</v>
      </c>
      <c r="B35" s="50">
        <v>334</v>
      </c>
      <c r="C35" s="54">
        <v>94</v>
      </c>
      <c r="D35" s="54">
        <v>101</v>
      </c>
      <c r="E35" s="54">
        <v>139</v>
      </c>
      <c r="F35" s="52">
        <v>2</v>
      </c>
    </row>
    <row r="36" spans="1:6">
      <c r="A36" t="s">
        <v>40</v>
      </c>
      <c r="B36" s="49">
        <v>128</v>
      </c>
      <c r="C36" s="52">
        <v>44</v>
      </c>
      <c r="D36" s="52">
        <v>70</v>
      </c>
      <c r="E36" s="52">
        <v>14</v>
      </c>
      <c r="F36" s="54">
        <v>1</v>
      </c>
    </row>
    <row r="39" spans="1:6">
      <c r="A39" t="s">
        <v>0</v>
      </c>
      <c r="B39" t="s">
        <v>1</v>
      </c>
      <c r="C39" t="s">
        <v>2</v>
      </c>
      <c r="D39" t="s">
        <v>3</v>
      </c>
      <c r="E39" t="s">
        <v>5</v>
      </c>
    </row>
    <row r="40" spans="1:6">
      <c r="A40" t="s">
        <v>41</v>
      </c>
      <c r="B40">
        <v>4</v>
      </c>
      <c r="C40">
        <v>4</v>
      </c>
      <c r="D40">
        <v>0</v>
      </c>
      <c r="E40">
        <v>1</v>
      </c>
    </row>
    <row r="41" spans="1:6">
      <c r="A41" t="s">
        <v>42</v>
      </c>
      <c r="B41">
        <v>0</v>
      </c>
      <c r="C41">
        <v>0</v>
      </c>
      <c r="D41">
        <v>0</v>
      </c>
      <c r="E41">
        <v>0</v>
      </c>
    </row>
    <row r="42" spans="1:6">
      <c r="A42" t="s">
        <v>43</v>
      </c>
      <c r="B42">
        <v>19</v>
      </c>
      <c r="C42">
        <v>15</v>
      </c>
      <c r="D42">
        <v>4</v>
      </c>
      <c r="E42">
        <v>2</v>
      </c>
    </row>
    <row r="43" spans="1:6">
      <c r="A43" t="s">
        <v>44</v>
      </c>
      <c r="B43">
        <v>203</v>
      </c>
      <c r="C43">
        <v>192</v>
      </c>
      <c r="D43">
        <v>11</v>
      </c>
      <c r="E43">
        <v>4</v>
      </c>
    </row>
    <row r="44" spans="1:6">
      <c r="A44" t="s">
        <v>45</v>
      </c>
      <c r="B44">
        <v>5</v>
      </c>
      <c r="C44">
        <v>1</v>
      </c>
      <c r="D44">
        <v>4</v>
      </c>
      <c r="E44">
        <v>0</v>
      </c>
    </row>
    <row r="45" spans="1:6">
      <c r="A45" t="s">
        <v>46</v>
      </c>
      <c r="B45">
        <v>0</v>
      </c>
      <c r="C45">
        <v>0</v>
      </c>
      <c r="D45">
        <v>0</v>
      </c>
      <c r="E45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A2" sqref="A2"/>
    </sheetView>
  </sheetViews>
  <sheetFormatPr defaultColWidth="8.85546875"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47</v>
      </c>
      <c r="B1" t="s">
        <v>48</v>
      </c>
      <c r="C1" t="s">
        <v>3</v>
      </c>
      <c r="D1" t="s">
        <v>2</v>
      </c>
      <c r="E1" s="3"/>
      <c r="F1" s="3" t="s">
        <v>49</v>
      </c>
      <c r="G1" t="s">
        <v>48</v>
      </c>
      <c r="H1" t="s">
        <v>3</v>
      </c>
      <c r="I1" t="s">
        <v>2</v>
      </c>
      <c r="J1" s="3"/>
      <c r="K1" s="3" t="s">
        <v>50</v>
      </c>
      <c r="L1" t="s">
        <v>48</v>
      </c>
      <c r="M1" t="s">
        <v>3</v>
      </c>
      <c r="N1" t="s">
        <v>2</v>
      </c>
    </row>
    <row r="2" spans="1:24">
      <c r="A2" s="36" t="s">
        <v>8</v>
      </c>
      <c r="B2" s="37">
        <v>23</v>
      </c>
      <c r="C2" s="37">
        <v>16</v>
      </c>
      <c r="D2" s="38">
        <v>7</v>
      </c>
      <c r="F2" s="25" t="s">
        <v>7</v>
      </c>
      <c r="G2" s="26">
        <v>37</v>
      </c>
      <c r="H2" s="26">
        <v>24</v>
      </c>
      <c r="I2" s="27">
        <v>13</v>
      </c>
      <c r="K2" s="25" t="s">
        <v>6</v>
      </c>
      <c r="L2" s="26">
        <v>7</v>
      </c>
      <c r="M2" s="26">
        <v>7</v>
      </c>
      <c r="N2" s="27">
        <v>0</v>
      </c>
    </row>
    <row r="3" spans="1:24">
      <c r="A3" s="18" t="s">
        <v>11</v>
      </c>
      <c r="B3" s="19">
        <v>4</v>
      </c>
      <c r="C3" s="19">
        <v>1</v>
      </c>
      <c r="D3" s="20">
        <v>3</v>
      </c>
      <c r="F3" s="28" t="s">
        <v>8</v>
      </c>
      <c r="G3" s="29">
        <v>14</v>
      </c>
      <c r="H3" s="29">
        <v>8</v>
      </c>
      <c r="I3" s="30">
        <v>6</v>
      </c>
      <c r="K3" s="28" t="s">
        <v>7</v>
      </c>
      <c r="L3" s="29">
        <v>105</v>
      </c>
      <c r="M3" s="29">
        <v>45</v>
      </c>
      <c r="N3" s="30">
        <v>60</v>
      </c>
    </row>
    <row r="4" spans="1:24">
      <c r="A4" s="18" t="s">
        <v>12</v>
      </c>
      <c r="B4" s="19">
        <v>2</v>
      </c>
      <c r="C4" s="19">
        <v>0</v>
      </c>
      <c r="D4" s="20">
        <v>2</v>
      </c>
      <c r="F4" s="28" t="s">
        <v>9</v>
      </c>
      <c r="G4" s="29">
        <v>1</v>
      </c>
      <c r="H4" s="29">
        <v>1</v>
      </c>
      <c r="I4" s="30">
        <v>0</v>
      </c>
      <c r="K4" s="28" t="s">
        <v>8</v>
      </c>
      <c r="L4" s="29">
        <v>38</v>
      </c>
      <c r="M4" s="29">
        <v>17</v>
      </c>
      <c r="N4" s="30">
        <v>21</v>
      </c>
      <c r="U4" s="13"/>
      <c r="V4" s="13"/>
    </row>
    <row r="5" spans="1:24">
      <c r="A5" s="18" t="s">
        <v>13</v>
      </c>
      <c r="B5" s="19">
        <v>142</v>
      </c>
      <c r="C5" s="19">
        <v>73</v>
      </c>
      <c r="D5" s="20">
        <v>69</v>
      </c>
      <c r="F5" s="28" t="s">
        <v>13</v>
      </c>
      <c r="G5" s="29">
        <v>68</v>
      </c>
      <c r="H5" s="29">
        <v>42</v>
      </c>
      <c r="I5" s="30">
        <v>26</v>
      </c>
      <c r="K5" s="28" t="s">
        <v>9</v>
      </c>
      <c r="L5" s="29">
        <v>12</v>
      </c>
      <c r="M5" s="29">
        <v>5</v>
      </c>
      <c r="N5" s="30">
        <v>7</v>
      </c>
      <c r="V5" s="13"/>
      <c r="X5" s="14"/>
    </row>
    <row r="6" spans="1:24">
      <c r="A6" s="18" t="s">
        <v>15</v>
      </c>
      <c r="B6" s="19">
        <v>51</v>
      </c>
      <c r="C6" s="19">
        <v>28</v>
      </c>
      <c r="D6" s="20">
        <v>23</v>
      </c>
      <c r="F6" s="28" t="s">
        <v>15</v>
      </c>
      <c r="G6" s="29">
        <v>65</v>
      </c>
      <c r="H6" s="29">
        <v>37</v>
      </c>
      <c r="I6" s="30">
        <v>28</v>
      </c>
      <c r="K6" s="28" t="s">
        <v>11</v>
      </c>
      <c r="L6" s="29">
        <v>1</v>
      </c>
      <c r="M6" s="29">
        <v>1</v>
      </c>
      <c r="N6" s="30">
        <v>0</v>
      </c>
      <c r="V6" s="13"/>
    </row>
    <row r="7" spans="1:24">
      <c r="A7" s="18" t="s">
        <v>17</v>
      </c>
      <c r="B7" s="19">
        <v>3</v>
      </c>
      <c r="C7" s="19">
        <v>2</v>
      </c>
      <c r="D7" s="20">
        <v>1</v>
      </c>
      <c r="F7" s="28" t="s">
        <v>17</v>
      </c>
      <c r="G7" s="29">
        <v>1</v>
      </c>
      <c r="H7" s="29">
        <v>1</v>
      </c>
      <c r="I7" s="30">
        <v>0</v>
      </c>
      <c r="K7" s="28" t="s">
        <v>13</v>
      </c>
      <c r="L7" s="29">
        <v>276</v>
      </c>
      <c r="M7" s="29">
        <v>158</v>
      </c>
      <c r="N7" s="30">
        <v>118</v>
      </c>
      <c r="U7" s="13"/>
      <c r="V7" s="13"/>
    </row>
    <row r="8" spans="1:24">
      <c r="A8" s="18" t="s">
        <v>19</v>
      </c>
      <c r="B8" s="19">
        <v>6</v>
      </c>
      <c r="C8" s="19">
        <v>4</v>
      </c>
      <c r="D8" s="20">
        <v>2</v>
      </c>
      <c r="F8" s="28" t="s">
        <v>18</v>
      </c>
      <c r="G8" s="29">
        <v>1</v>
      </c>
      <c r="H8" s="29">
        <v>1</v>
      </c>
      <c r="I8" s="30">
        <v>0</v>
      </c>
      <c r="K8" s="28" t="s">
        <v>14</v>
      </c>
      <c r="L8" s="29">
        <v>1</v>
      </c>
      <c r="M8" s="29">
        <v>1</v>
      </c>
      <c r="N8" s="30">
        <v>0</v>
      </c>
      <c r="V8" s="13"/>
    </row>
    <row r="9" spans="1:24">
      <c r="A9" s="18" t="s">
        <v>20</v>
      </c>
      <c r="B9" s="19">
        <v>6</v>
      </c>
      <c r="C9" s="19">
        <v>5</v>
      </c>
      <c r="D9" s="20">
        <v>1</v>
      </c>
      <c r="F9" s="28" t="s">
        <v>19</v>
      </c>
      <c r="G9" s="29">
        <v>4</v>
      </c>
      <c r="H9" s="29">
        <v>4</v>
      </c>
      <c r="I9" s="30">
        <v>0</v>
      </c>
      <c r="K9" s="28" t="s">
        <v>15</v>
      </c>
      <c r="L9" s="29">
        <v>68</v>
      </c>
      <c r="M9" s="29">
        <v>42</v>
      </c>
      <c r="N9" s="30">
        <v>26</v>
      </c>
      <c r="V9" s="13"/>
    </row>
    <row r="10" spans="1:24">
      <c r="A10" s="18" t="s">
        <v>22</v>
      </c>
      <c r="B10" s="19">
        <v>13</v>
      </c>
      <c r="C10" s="19">
        <v>7</v>
      </c>
      <c r="D10" s="20">
        <v>6</v>
      </c>
      <c r="F10" s="28" t="s">
        <v>20</v>
      </c>
      <c r="G10" s="29">
        <v>7</v>
      </c>
      <c r="H10" s="29">
        <v>6</v>
      </c>
      <c r="I10" s="30">
        <v>1</v>
      </c>
      <c r="K10" s="28" t="s">
        <v>17</v>
      </c>
      <c r="L10" s="29">
        <v>7</v>
      </c>
      <c r="M10" s="29">
        <v>5</v>
      </c>
      <c r="N10" s="30">
        <v>2</v>
      </c>
      <c r="V10" s="13"/>
    </row>
    <row r="11" spans="1:24">
      <c r="A11" s="18" t="s">
        <v>23</v>
      </c>
      <c r="B11" s="19">
        <v>4</v>
      </c>
      <c r="C11" s="19">
        <v>4</v>
      </c>
      <c r="D11" s="20">
        <v>0</v>
      </c>
      <c r="F11" s="28" t="s">
        <v>22</v>
      </c>
      <c r="G11" s="29">
        <v>7</v>
      </c>
      <c r="H11" s="29">
        <v>3</v>
      </c>
      <c r="I11" s="30">
        <v>4</v>
      </c>
      <c r="K11" s="28" t="s">
        <v>19</v>
      </c>
      <c r="L11" s="29">
        <v>9</v>
      </c>
      <c r="M11" s="29">
        <v>4</v>
      </c>
      <c r="N11" s="30">
        <v>5</v>
      </c>
      <c r="V11" s="13"/>
    </row>
    <row r="12" spans="1:24">
      <c r="A12" s="18" t="s">
        <v>25</v>
      </c>
      <c r="B12" s="19">
        <v>15</v>
      </c>
      <c r="C12" s="19">
        <v>4</v>
      </c>
      <c r="D12" s="20">
        <v>11</v>
      </c>
      <c r="F12" s="28" t="s">
        <v>23</v>
      </c>
      <c r="G12" s="29">
        <v>1</v>
      </c>
      <c r="H12" s="29">
        <v>0</v>
      </c>
      <c r="I12" s="30">
        <v>1</v>
      </c>
      <c r="K12" s="28" t="s">
        <v>20</v>
      </c>
      <c r="L12" s="29">
        <v>11</v>
      </c>
      <c r="M12" s="29">
        <v>8</v>
      </c>
      <c r="N12" s="30">
        <v>3</v>
      </c>
      <c r="V12" s="13"/>
    </row>
    <row r="13" spans="1:24">
      <c r="A13" s="18" t="s">
        <v>26</v>
      </c>
      <c r="B13" s="19">
        <v>13</v>
      </c>
      <c r="C13" s="19">
        <v>6</v>
      </c>
      <c r="D13" s="20">
        <v>7</v>
      </c>
      <c r="F13" s="28" t="s">
        <v>25</v>
      </c>
      <c r="G13" s="29">
        <v>4</v>
      </c>
      <c r="H13" s="29">
        <v>0</v>
      </c>
      <c r="I13" s="30">
        <v>4</v>
      </c>
      <c r="K13" s="28" t="s">
        <v>22</v>
      </c>
      <c r="L13" s="29">
        <v>11</v>
      </c>
      <c r="M13" s="29">
        <v>7</v>
      </c>
      <c r="N13" s="30">
        <v>4</v>
      </c>
      <c r="V13" s="13"/>
    </row>
    <row r="14" spans="1:24">
      <c r="A14" s="18" t="s">
        <v>29</v>
      </c>
      <c r="B14" s="19">
        <v>1</v>
      </c>
      <c r="C14" s="19">
        <v>0</v>
      </c>
      <c r="D14" s="20">
        <v>1</v>
      </c>
      <c r="F14" s="28" t="s">
        <v>26</v>
      </c>
      <c r="G14" s="29">
        <v>2</v>
      </c>
      <c r="H14" s="29">
        <v>0</v>
      </c>
      <c r="I14" s="30">
        <v>2</v>
      </c>
      <c r="K14" s="28" t="s">
        <v>23</v>
      </c>
      <c r="L14" s="29">
        <v>7</v>
      </c>
      <c r="M14" s="29">
        <v>7</v>
      </c>
      <c r="N14" s="30">
        <v>0</v>
      </c>
      <c r="V14" s="13"/>
    </row>
    <row r="15" spans="1:24">
      <c r="A15" s="18" t="s">
        <v>30</v>
      </c>
      <c r="B15" s="19">
        <v>3</v>
      </c>
      <c r="C15" s="19">
        <v>1</v>
      </c>
      <c r="D15" s="20">
        <v>2</v>
      </c>
      <c r="F15" s="28" t="s">
        <v>27</v>
      </c>
      <c r="G15" s="29">
        <v>2</v>
      </c>
      <c r="H15" s="29">
        <v>1</v>
      </c>
      <c r="I15" s="30">
        <v>1</v>
      </c>
      <c r="K15" s="28" t="s">
        <v>25</v>
      </c>
      <c r="L15" s="29">
        <v>26</v>
      </c>
      <c r="M15" s="29">
        <v>5</v>
      </c>
      <c r="N15" s="30">
        <v>21</v>
      </c>
      <c r="V15" s="13"/>
    </row>
    <row r="16" spans="1:24">
      <c r="A16" s="18" t="s">
        <v>31</v>
      </c>
      <c r="B16" s="19">
        <v>25</v>
      </c>
      <c r="C16" s="19">
        <v>16</v>
      </c>
      <c r="D16" s="20">
        <v>9</v>
      </c>
      <c r="F16" s="28" t="s">
        <v>29</v>
      </c>
      <c r="G16" s="29">
        <v>2</v>
      </c>
      <c r="H16" s="29">
        <v>0</v>
      </c>
      <c r="I16" s="30">
        <v>2</v>
      </c>
      <c r="K16" s="28" t="s">
        <v>26</v>
      </c>
      <c r="L16" s="29">
        <v>25</v>
      </c>
      <c r="M16" s="29">
        <v>2</v>
      </c>
      <c r="N16" s="30">
        <v>23</v>
      </c>
      <c r="V16" s="13"/>
    </row>
    <row r="17" spans="1:25">
      <c r="A17" s="18" t="s">
        <v>32</v>
      </c>
      <c r="B17" s="19">
        <v>65</v>
      </c>
      <c r="C17" s="19">
        <v>31</v>
      </c>
      <c r="D17" s="20">
        <v>34</v>
      </c>
      <c r="F17" s="28" t="s">
        <v>30</v>
      </c>
      <c r="G17" s="29">
        <v>1</v>
      </c>
      <c r="H17" s="29">
        <v>0</v>
      </c>
      <c r="I17" s="30">
        <v>1</v>
      </c>
      <c r="K17" s="28" t="s">
        <v>27</v>
      </c>
      <c r="L17" s="29">
        <v>2</v>
      </c>
      <c r="M17" s="29">
        <v>1</v>
      </c>
      <c r="N17" s="30">
        <v>1</v>
      </c>
      <c r="Y17" s="13"/>
    </row>
    <row r="18" spans="1:25">
      <c r="A18" s="18" t="s">
        <v>33</v>
      </c>
      <c r="B18" s="19">
        <v>32</v>
      </c>
      <c r="C18" s="19">
        <v>17</v>
      </c>
      <c r="D18" s="20">
        <v>15</v>
      </c>
      <c r="F18" s="28" t="s">
        <v>31</v>
      </c>
      <c r="G18" s="29">
        <v>14</v>
      </c>
      <c r="H18" s="29">
        <v>7</v>
      </c>
      <c r="I18" s="30">
        <v>7</v>
      </c>
      <c r="K18" s="28" t="s">
        <v>29</v>
      </c>
      <c r="L18" s="29">
        <v>5</v>
      </c>
      <c r="M18" s="29">
        <v>2</v>
      </c>
      <c r="N18" s="30">
        <v>3</v>
      </c>
      <c r="V18" s="13"/>
    </row>
    <row r="19" spans="1:25">
      <c r="A19" s="18" t="s">
        <v>35</v>
      </c>
      <c r="B19" s="19">
        <v>3</v>
      </c>
      <c r="C19" s="19">
        <v>3</v>
      </c>
      <c r="D19" s="20">
        <v>0</v>
      </c>
      <c r="F19" s="28" t="s">
        <v>32</v>
      </c>
      <c r="G19" s="29">
        <v>71</v>
      </c>
      <c r="H19" s="29">
        <v>36</v>
      </c>
      <c r="I19" s="30">
        <v>35</v>
      </c>
      <c r="K19" s="28" t="s">
        <v>31</v>
      </c>
      <c r="L19" s="29">
        <v>50</v>
      </c>
      <c r="M19" s="29">
        <v>32</v>
      </c>
      <c r="N19" s="30">
        <v>18</v>
      </c>
      <c r="V19" s="13"/>
    </row>
    <row r="20" spans="1:25">
      <c r="A20" s="18" t="s">
        <v>36</v>
      </c>
      <c r="B20" s="19">
        <v>4</v>
      </c>
      <c r="C20" s="19">
        <v>4</v>
      </c>
      <c r="D20" s="20">
        <v>0</v>
      </c>
      <c r="F20" s="28" t="s">
        <v>33</v>
      </c>
      <c r="G20" s="29">
        <v>20</v>
      </c>
      <c r="H20" s="29">
        <v>19</v>
      </c>
      <c r="I20" s="30">
        <v>1</v>
      </c>
      <c r="K20" s="28" t="s">
        <v>32</v>
      </c>
      <c r="L20" s="29">
        <v>172</v>
      </c>
      <c r="M20" s="29">
        <v>70</v>
      </c>
      <c r="N20" s="30">
        <v>102</v>
      </c>
      <c r="V20" s="13"/>
    </row>
    <row r="21" spans="1:25">
      <c r="A21" s="18" t="s">
        <v>37</v>
      </c>
      <c r="B21" s="19">
        <v>4</v>
      </c>
      <c r="C21" s="19">
        <v>0</v>
      </c>
      <c r="D21" s="20">
        <v>4</v>
      </c>
      <c r="F21" s="28" t="s">
        <v>36</v>
      </c>
      <c r="G21" s="29">
        <v>2</v>
      </c>
      <c r="H21" s="29">
        <v>2</v>
      </c>
      <c r="I21" s="30">
        <v>0</v>
      </c>
      <c r="K21" s="28" t="s">
        <v>33</v>
      </c>
      <c r="L21" s="29">
        <v>33</v>
      </c>
      <c r="M21" s="29">
        <v>21</v>
      </c>
      <c r="N21" s="30">
        <v>12</v>
      </c>
      <c r="V21" s="13"/>
    </row>
    <row r="22" spans="1:25">
      <c r="A22" s="22" t="s">
        <v>39</v>
      </c>
      <c r="B22" s="23">
        <v>23</v>
      </c>
      <c r="C22" s="23">
        <v>17</v>
      </c>
      <c r="D22" s="24">
        <v>6</v>
      </c>
      <c r="F22" s="28" t="s">
        <v>37</v>
      </c>
      <c r="G22" s="29">
        <v>3</v>
      </c>
      <c r="H22" s="29">
        <v>3</v>
      </c>
      <c r="I22" s="30">
        <v>0</v>
      </c>
      <c r="K22" s="28" t="s">
        <v>35</v>
      </c>
      <c r="L22" s="29">
        <v>10</v>
      </c>
      <c r="M22" s="29">
        <v>6</v>
      </c>
      <c r="N22" s="30">
        <v>4</v>
      </c>
      <c r="V22" s="13"/>
    </row>
    <row r="23" spans="1:25">
      <c r="A23" s="18"/>
      <c r="B23" s="19"/>
      <c r="C23" s="19"/>
      <c r="D23" s="20"/>
      <c r="F23" s="28" t="s">
        <v>38</v>
      </c>
      <c r="G23" s="29">
        <v>1</v>
      </c>
      <c r="H23" s="29">
        <v>1</v>
      </c>
      <c r="I23" s="30">
        <v>0</v>
      </c>
      <c r="K23" s="28" t="s">
        <v>37</v>
      </c>
      <c r="L23" s="29">
        <v>23</v>
      </c>
      <c r="M23" s="29">
        <v>6</v>
      </c>
      <c r="N23" s="30">
        <v>17</v>
      </c>
      <c r="V23" s="13"/>
    </row>
    <row r="24" spans="1:25">
      <c r="A24" s="18"/>
      <c r="B24" s="19"/>
      <c r="C24" s="19"/>
      <c r="D24" s="20"/>
      <c r="F24" s="28" t="s">
        <v>39</v>
      </c>
      <c r="G24" s="29">
        <v>3</v>
      </c>
      <c r="H24" s="29">
        <v>1</v>
      </c>
      <c r="I24" s="30">
        <v>2</v>
      </c>
      <c r="K24" s="28" t="s">
        <v>38</v>
      </c>
      <c r="L24" s="29">
        <v>21</v>
      </c>
      <c r="M24" s="29">
        <v>1</v>
      </c>
      <c r="N24" s="30">
        <v>20</v>
      </c>
      <c r="V24" s="13"/>
    </row>
    <row r="25" spans="1:25">
      <c r="A25" s="22"/>
      <c r="B25" s="23"/>
      <c r="C25" s="23"/>
      <c r="D25" s="24"/>
      <c r="F25" s="31" t="s">
        <v>40</v>
      </c>
      <c r="G25" s="32">
        <v>1</v>
      </c>
      <c r="H25" s="32">
        <v>1</v>
      </c>
      <c r="I25" s="33">
        <v>0</v>
      </c>
      <c r="K25" s="28" t="s">
        <v>39</v>
      </c>
      <c r="L25" s="29">
        <v>47</v>
      </c>
      <c r="M25" s="29">
        <v>31</v>
      </c>
      <c r="N25" s="30">
        <v>16</v>
      </c>
      <c r="V25" s="13"/>
    </row>
    <row r="26" spans="1:25">
      <c r="A26" s="18"/>
      <c r="B26" s="19"/>
      <c r="C26" s="43"/>
      <c r="D26" s="20"/>
      <c r="F26" s="18"/>
      <c r="G26" s="19"/>
      <c r="H26" s="21"/>
      <c r="I26" s="20"/>
      <c r="K26" s="31" t="s">
        <v>40</v>
      </c>
      <c r="L26" s="32">
        <v>1</v>
      </c>
      <c r="M26" s="32">
        <v>0</v>
      </c>
      <c r="N26" s="33">
        <v>1</v>
      </c>
      <c r="V26" s="13"/>
    </row>
    <row r="27" spans="1:25">
      <c r="A27" s="18"/>
      <c r="B27" s="19"/>
      <c r="C27" s="43"/>
      <c r="D27" s="20"/>
      <c r="F27" s="22"/>
      <c r="G27" s="23"/>
      <c r="H27" s="23"/>
      <c r="I27" s="24"/>
      <c r="K27" s="28"/>
      <c r="L27" s="29"/>
      <c r="M27" s="29"/>
      <c r="N27" s="30"/>
      <c r="V27" s="13"/>
    </row>
    <row r="28" spans="1:25">
      <c r="A28" s="18"/>
      <c r="B28" s="19"/>
      <c r="C28" s="19"/>
      <c r="D28" s="20"/>
      <c r="F28" s="4"/>
      <c r="G28" s="5"/>
      <c r="H28" s="5"/>
      <c r="I28" s="6"/>
      <c r="K28" s="31"/>
      <c r="L28" s="32"/>
      <c r="M28" s="32"/>
      <c r="N28" s="33"/>
      <c r="V28" s="13"/>
    </row>
    <row r="29" spans="1:25">
      <c r="A29" s="22"/>
      <c r="B29" s="23"/>
      <c r="C29" s="23"/>
      <c r="D29" s="44"/>
      <c r="F29" s="4"/>
      <c r="G29" s="5"/>
      <c r="H29" s="5"/>
      <c r="I29" s="6"/>
      <c r="K29" s="31"/>
      <c r="L29" s="32"/>
      <c r="M29" s="32"/>
      <c r="N29" s="33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4"/>
      <c r="B66" s="5"/>
      <c r="C66" s="5"/>
      <c r="D66" s="6"/>
      <c r="F66" s="4"/>
      <c r="G66" s="5"/>
      <c r="H66" s="5"/>
      <c r="I66" s="6"/>
      <c r="K66" s="4"/>
      <c r="L66" s="5"/>
      <c r="M66" s="5"/>
      <c r="N66" s="6"/>
    </row>
    <row r="67" spans="1:14">
      <c r="A67" s="15"/>
      <c r="B67" s="16"/>
      <c r="C67" s="16"/>
      <c r="D67" s="17"/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topLeftCell="A53" workbookViewId="0">
      <selection activeCell="D71" sqref="D71"/>
    </sheetView>
  </sheetViews>
  <sheetFormatPr defaultColWidth="8.85546875" defaultRowHeight="15"/>
  <cols>
    <col min="1" max="1" width="28.140625" customWidth="1"/>
    <col min="2" max="2" width="12.28515625" customWidth="1"/>
    <col min="4" max="4" width="9.42578125" customWidth="1"/>
    <col min="9" max="9" width="19" customWidth="1"/>
    <col min="10" max="10" width="14.28515625" customWidth="1"/>
  </cols>
  <sheetData>
    <row r="1" spans="1:11">
      <c r="A1" s="1" t="s">
        <v>51</v>
      </c>
      <c r="B1" s="1" t="s">
        <v>1</v>
      </c>
      <c r="C1" t="s">
        <v>3</v>
      </c>
      <c r="D1" t="s">
        <v>2</v>
      </c>
      <c r="H1" t="s">
        <v>52</v>
      </c>
      <c r="I1" t="s">
        <v>53</v>
      </c>
      <c r="J1" t="s">
        <v>54</v>
      </c>
      <c r="K1" t="s">
        <v>55</v>
      </c>
    </row>
    <row r="2" spans="1:11">
      <c r="A2" s="51" t="s">
        <v>56</v>
      </c>
      <c r="B2" s="52">
        <v>1</v>
      </c>
      <c r="C2">
        <f>IFERROR(VLOOKUP(A2,audio!A:B,2,FALSE),0)</f>
        <v>1</v>
      </c>
      <c r="D2">
        <f>IFERROR(VLOOKUP(A2, ebook!A:B,2,FALSE),0)</f>
        <v>0</v>
      </c>
      <c r="H2" t="s">
        <v>47</v>
      </c>
      <c r="I2" s="34">
        <f>SUM(B2:B34)</f>
        <v>146</v>
      </c>
      <c r="J2" s="34">
        <f>SUM('Checkout in Other Systems'!B:B)</f>
        <v>442</v>
      </c>
      <c r="K2">
        <f>J2/I2</f>
        <v>3.0273972602739727</v>
      </c>
    </row>
    <row r="3" spans="1:11">
      <c r="A3" s="53" t="s">
        <v>57</v>
      </c>
      <c r="B3" s="54">
        <v>10</v>
      </c>
      <c r="C3">
        <f>IFERROR(VLOOKUP(A3,audio!A:B,2,FALSE),0)</f>
        <v>7</v>
      </c>
      <c r="D3">
        <f>IFERROR(VLOOKUP(A3, ebook!A:B,2,FALSE),0)</f>
        <v>3</v>
      </c>
      <c r="H3" t="s">
        <v>49</v>
      </c>
      <c r="I3" s="34">
        <f>SUM(B35:B47)</f>
        <v>95</v>
      </c>
      <c r="J3" s="34">
        <f>SUM('Checkout in Other Systems'!G:G)</f>
        <v>332</v>
      </c>
      <c r="K3">
        <f t="shared" ref="K3:K4" si="0">J3/I3</f>
        <v>3.4947368421052634</v>
      </c>
    </row>
    <row r="4" spans="1:11">
      <c r="A4" s="51" t="s">
        <v>58</v>
      </c>
      <c r="B4" s="52">
        <v>24</v>
      </c>
      <c r="C4">
        <f>IFERROR(VLOOKUP(A4,audio!A:B,2,FALSE),0)</f>
        <v>2</v>
      </c>
      <c r="D4">
        <f>IFERROR(VLOOKUP(A4, ebook!A:B,2,FALSE),0)</f>
        <v>22</v>
      </c>
      <c r="H4" t="s">
        <v>50</v>
      </c>
      <c r="I4" s="34">
        <f>SUM(B48:B78)</f>
        <v>430</v>
      </c>
      <c r="J4" s="34">
        <f>SUM('Checkout in Other Systems'!L:L)</f>
        <v>968</v>
      </c>
      <c r="K4">
        <f t="shared" si="0"/>
        <v>2.2511627906976743</v>
      </c>
    </row>
    <row r="5" spans="1:11">
      <c r="A5" s="53" t="s">
        <v>59</v>
      </c>
      <c r="B5" s="54">
        <v>2</v>
      </c>
      <c r="C5">
        <f>IFERROR(VLOOKUP(A5,audio!A:B,2,FALSE),0)</f>
        <v>0</v>
      </c>
      <c r="D5">
        <f>IFERROR(VLOOKUP(A5, ebook!A:B,2,FALSE),0)</f>
        <v>2</v>
      </c>
      <c r="H5" s="2" t="s">
        <v>60</v>
      </c>
      <c r="I5" s="35">
        <f>SUM(I2:I4)</f>
        <v>671</v>
      </c>
      <c r="J5" s="35">
        <f>SUM(J2:J4)</f>
        <v>1742</v>
      </c>
    </row>
    <row r="6" spans="1:11">
      <c r="A6" s="51" t="s">
        <v>61</v>
      </c>
      <c r="B6" s="52">
        <v>6</v>
      </c>
      <c r="C6">
        <f>IFERROR(VLOOKUP(A6,audio!A:B,2,FALSE),0)</f>
        <v>1</v>
      </c>
      <c r="D6">
        <f>IFERROR(VLOOKUP(A6, ebook!A:B,2,FALSE),0)</f>
        <v>5</v>
      </c>
    </row>
    <row r="7" spans="1:11">
      <c r="A7" s="53" t="s">
        <v>62</v>
      </c>
      <c r="B7" s="54">
        <v>1</v>
      </c>
      <c r="C7">
        <f>IFERROR(VLOOKUP(A7,audio!A:B,2,FALSE),0)</f>
        <v>1</v>
      </c>
      <c r="D7">
        <f>IFERROR(VLOOKUP(A7, ebook!A:B,2,FALSE),0)</f>
        <v>0</v>
      </c>
    </row>
    <row r="8" spans="1:11">
      <c r="A8" s="51" t="s">
        <v>63</v>
      </c>
      <c r="B8" s="52">
        <v>1</v>
      </c>
      <c r="C8">
        <f>IFERROR(VLOOKUP(A8,audio!A:B,2,FALSE),0)</f>
        <v>0</v>
      </c>
      <c r="D8">
        <f>IFERROR(VLOOKUP(A8, ebook!A:B,2,FALSE),0)</f>
        <v>1</v>
      </c>
    </row>
    <row r="9" spans="1:11">
      <c r="A9" s="53" t="s">
        <v>64</v>
      </c>
      <c r="B9" s="54">
        <v>2</v>
      </c>
      <c r="C9">
        <f>IFERROR(VLOOKUP(A9,audio!A:B,2,FALSE),0)</f>
        <v>0</v>
      </c>
      <c r="D9">
        <f>IFERROR(VLOOKUP(A9, ebook!A:B,2,FALSE),0)</f>
        <v>2</v>
      </c>
    </row>
    <row r="10" spans="1:11">
      <c r="A10" s="51" t="s">
        <v>65</v>
      </c>
      <c r="B10" s="52">
        <v>1</v>
      </c>
      <c r="C10">
        <f>IFERROR(VLOOKUP(A10,audio!A:B,2,FALSE),0)</f>
        <v>0</v>
      </c>
      <c r="D10">
        <f>IFERROR(VLOOKUP(A10, ebook!A:B,2,FALSE),0)</f>
        <v>1</v>
      </c>
    </row>
    <row r="11" spans="1:11">
      <c r="A11" s="53" t="s">
        <v>66</v>
      </c>
      <c r="B11" s="54">
        <v>2</v>
      </c>
      <c r="C11">
        <f>IFERROR(VLOOKUP(A11,audio!A:B,2,FALSE),0)</f>
        <v>1</v>
      </c>
      <c r="D11">
        <f>IFERROR(VLOOKUP(A11, ebook!A:B,2,FALSE),0)</f>
        <v>1</v>
      </c>
    </row>
    <row r="12" spans="1:11">
      <c r="A12" s="51" t="s">
        <v>67</v>
      </c>
      <c r="B12" s="52">
        <v>7</v>
      </c>
      <c r="C12">
        <f>IFERROR(VLOOKUP(A12,audio!A:B,2,FALSE),0)</f>
        <v>1</v>
      </c>
      <c r="D12">
        <f>IFERROR(VLOOKUP(A12, ebook!A:B,2,FALSE),0)</f>
        <v>6</v>
      </c>
    </row>
    <row r="13" spans="1:11">
      <c r="A13" s="53" t="s">
        <v>68</v>
      </c>
      <c r="B13" s="54">
        <v>5</v>
      </c>
      <c r="C13">
        <f>IFERROR(VLOOKUP(A13,audio!A:B,2,FALSE),0)</f>
        <v>5</v>
      </c>
      <c r="D13">
        <f>IFERROR(VLOOKUP(A13, ebook!A:B,2,FALSE),0)</f>
        <v>0</v>
      </c>
    </row>
    <row r="14" spans="1:11">
      <c r="A14" s="51" t="s">
        <v>69</v>
      </c>
      <c r="B14" s="52">
        <v>3</v>
      </c>
      <c r="C14">
        <f>IFERROR(VLOOKUP(A14,audio!A:B,2,FALSE),0)</f>
        <v>3</v>
      </c>
      <c r="D14">
        <f>IFERROR(VLOOKUP(A14, ebook!A:B,2,FALSE),0)</f>
        <v>0</v>
      </c>
    </row>
    <row r="15" spans="1:11">
      <c r="A15" s="53" t="s">
        <v>70</v>
      </c>
      <c r="B15" s="54">
        <v>6</v>
      </c>
      <c r="C15">
        <f>IFERROR(VLOOKUP(A15,audio!A:B,2,FALSE),0)</f>
        <v>3</v>
      </c>
      <c r="D15">
        <f>IFERROR(VLOOKUP(A15, ebook!A:B,2,FALSE),0)</f>
        <v>3</v>
      </c>
    </row>
    <row r="16" spans="1:11">
      <c r="A16" s="51" t="s">
        <v>71</v>
      </c>
      <c r="B16" s="52">
        <v>6</v>
      </c>
      <c r="C16">
        <f>IFERROR(VLOOKUP(A16,audio!A:B,2,FALSE),0)</f>
        <v>6</v>
      </c>
      <c r="D16">
        <f>IFERROR(VLOOKUP(A16, ebook!A:B,2,FALSE),0)</f>
        <v>0</v>
      </c>
    </row>
    <row r="17" spans="1:4">
      <c r="A17" s="53" t="s">
        <v>72</v>
      </c>
      <c r="B17" s="54">
        <v>1</v>
      </c>
      <c r="C17">
        <f>IFERROR(VLOOKUP(A17,audio!A:B,2,FALSE),0)</f>
        <v>0</v>
      </c>
      <c r="D17">
        <f>IFERROR(VLOOKUP(A17, ebook!A:B,2,FALSE),0)</f>
        <v>1</v>
      </c>
    </row>
    <row r="18" spans="1:4">
      <c r="A18" s="51" t="s">
        <v>73</v>
      </c>
      <c r="B18" s="52">
        <v>3</v>
      </c>
      <c r="C18">
        <f>IFERROR(VLOOKUP(A18,audio!A:B,2,FALSE),0)</f>
        <v>3</v>
      </c>
      <c r="D18">
        <f>IFERROR(VLOOKUP(A18, ebook!A:B,2,FALSE),0)</f>
        <v>0</v>
      </c>
    </row>
    <row r="19" spans="1:4">
      <c r="A19" s="53" t="s">
        <v>74</v>
      </c>
      <c r="B19" s="54">
        <v>1</v>
      </c>
      <c r="C19">
        <f>IFERROR(VLOOKUP(A19,audio!A:B,2,FALSE),0)</f>
        <v>1</v>
      </c>
      <c r="D19">
        <f>IFERROR(VLOOKUP(A19, ebook!A:B,2,FALSE),0)</f>
        <v>0</v>
      </c>
    </row>
    <row r="20" spans="1:4">
      <c r="A20" s="51" t="s">
        <v>75</v>
      </c>
      <c r="B20" s="52">
        <v>1</v>
      </c>
      <c r="C20">
        <f>IFERROR(VLOOKUP(A20,audio!A:B,2,FALSE),0)</f>
        <v>0</v>
      </c>
      <c r="D20">
        <f>IFERROR(VLOOKUP(A20, ebook!A:B,2,FALSE),0)</f>
        <v>1</v>
      </c>
    </row>
    <row r="21" spans="1:4">
      <c r="A21" s="53" t="s">
        <v>76</v>
      </c>
      <c r="B21" s="54">
        <v>1</v>
      </c>
      <c r="C21">
        <f>IFERROR(VLOOKUP(A21,audio!A:B,2,FALSE),0)</f>
        <v>1</v>
      </c>
      <c r="D21">
        <f>IFERROR(VLOOKUP(A21, ebook!A:B,2,FALSE),0)</f>
        <v>0</v>
      </c>
    </row>
    <row r="22" spans="1:4">
      <c r="A22" s="51" t="s">
        <v>77</v>
      </c>
      <c r="B22" s="52">
        <v>1</v>
      </c>
      <c r="C22">
        <f>IFERROR(VLOOKUP(A22,audio!A:B,2,FALSE),0)</f>
        <v>1</v>
      </c>
      <c r="D22">
        <f>IFERROR(VLOOKUP(A22, ebook!A:B,2,FALSE),0)</f>
        <v>0</v>
      </c>
    </row>
    <row r="23" spans="1:4">
      <c r="A23" s="53" t="s">
        <v>78</v>
      </c>
      <c r="B23" s="54">
        <v>2</v>
      </c>
      <c r="C23">
        <f>IFERROR(VLOOKUP(A23,audio!A:B,2,FALSE),0)</f>
        <v>0</v>
      </c>
      <c r="D23">
        <f>IFERROR(VLOOKUP(A23, ebook!A:B,2,FALSE),0)</f>
        <v>2</v>
      </c>
    </row>
    <row r="24" spans="1:4">
      <c r="A24" s="51" t="s">
        <v>79</v>
      </c>
      <c r="B24" s="52">
        <v>2</v>
      </c>
      <c r="C24">
        <f>IFERROR(VLOOKUP(A24,audio!A:B,2,FALSE),0)</f>
        <v>1</v>
      </c>
      <c r="D24">
        <f>IFERROR(VLOOKUP(A24, ebook!A:B,2,FALSE),0)</f>
        <v>1</v>
      </c>
    </row>
    <row r="25" spans="1:4">
      <c r="A25" s="53" t="s">
        <v>80</v>
      </c>
      <c r="B25" s="54">
        <v>1</v>
      </c>
      <c r="C25">
        <f>IFERROR(VLOOKUP(A25,audio!A:B,2,FALSE),0)</f>
        <v>1</v>
      </c>
      <c r="D25">
        <f>IFERROR(VLOOKUP(A25, ebook!A:B,2,FALSE),0)</f>
        <v>0</v>
      </c>
    </row>
    <row r="26" spans="1:4">
      <c r="A26" s="51" t="s">
        <v>81</v>
      </c>
      <c r="B26" s="52">
        <v>38</v>
      </c>
      <c r="C26">
        <f>IFERROR(VLOOKUP(A26,audio!A:B,2,FALSE),0)</f>
        <v>20</v>
      </c>
      <c r="D26">
        <f>IFERROR(VLOOKUP(A26, ebook!A:B,2,FALSE),0)</f>
        <v>18</v>
      </c>
    </row>
    <row r="27" spans="1:4">
      <c r="A27" s="53" t="s">
        <v>82</v>
      </c>
      <c r="B27" s="54">
        <v>1</v>
      </c>
      <c r="C27">
        <f>IFERROR(VLOOKUP(A27,audio!A:B,2,FALSE),0)</f>
        <v>0</v>
      </c>
      <c r="D27">
        <f>IFERROR(VLOOKUP(A27, ebook!A:B,2,FALSE),0)</f>
        <v>1</v>
      </c>
    </row>
    <row r="28" spans="1:4">
      <c r="A28" s="51" t="s">
        <v>83</v>
      </c>
      <c r="B28" s="52">
        <v>2</v>
      </c>
      <c r="C28">
        <f>IFERROR(VLOOKUP(A28,audio!A:B,2,FALSE),0)</f>
        <v>1</v>
      </c>
      <c r="D28">
        <f>IFERROR(VLOOKUP(A28, ebook!A:B,2,FALSE),0)</f>
        <v>1</v>
      </c>
    </row>
    <row r="29" spans="1:4">
      <c r="A29" s="53" t="s">
        <v>84</v>
      </c>
      <c r="B29" s="54">
        <v>1</v>
      </c>
      <c r="C29">
        <f>IFERROR(VLOOKUP(A29,audio!A:B,2,FALSE),0)</f>
        <v>1</v>
      </c>
      <c r="D29">
        <f>IFERROR(VLOOKUP(A29, ebook!A:B,2,FALSE),0)</f>
        <v>0</v>
      </c>
    </row>
    <row r="30" spans="1:4">
      <c r="A30" s="51" t="s">
        <v>85</v>
      </c>
      <c r="B30" s="52">
        <v>1</v>
      </c>
      <c r="C30">
        <f>IFERROR(VLOOKUP(A30,audio!A:B,2,FALSE),0)</f>
        <v>0</v>
      </c>
      <c r="D30">
        <f>IFERROR(VLOOKUP(A30, ebook!A:B,2,FALSE),0)</f>
        <v>1</v>
      </c>
    </row>
    <row r="31" spans="1:4">
      <c r="A31" s="53" t="s">
        <v>86</v>
      </c>
      <c r="B31" s="54">
        <v>2</v>
      </c>
      <c r="C31">
        <f>IFERROR(VLOOKUP(A31,audio!A:B,2,FALSE),0)</f>
        <v>1</v>
      </c>
      <c r="D31">
        <f>IFERROR(VLOOKUP(A31, ebook!A:B,2,FALSE),0)</f>
        <v>1</v>
      </c>
    </row>
    <row r="32" spans="1:4">
      <c r="A32" s="51" t="s">
        <v>87</v>
      </c>
      <c r="B32" s="52">
        <v>2</v>
      </c>
      <c r="C32">
        <f>IFERROR(VLOOKUP(A32,audio!A:B,2,FALSE),0)</f>
        <v>0</v>
      </c>
      <c r="D32">
        <f>IFERROR(VLOOKUP(A32, ebook!A:B,2,FALSE),0)</f>
        <v>2</v>
      </c>
    </row>
    <row r="33" spans="1:4">
      <c r="A33" s="53" t="s">
        <v>88</v>
      </c>
      <c r="B33" s="54">
        <v>4</v>
      </c>
      <c r="C33">
        <f>IFERROR(VLOOKUP(A33,audio!A:B,2,FALSE),0)</f>
        <v>4</v>
      </c>
      <c r="D33">
        <f>IFERROR(VLOOKUP(A33, ebook!A:B,2,FALSE),0)</f>
        <v>0</v>
      </c>
    </row>
    <row r="34" spans="1:4">
      <c r="A34" s="51" t="s">
        <v>89</v>
      </c>
      <c r="B34" s="52">
        <v>5</v>
      </c>
      <c r="C34">
        <f>IFERROR(VLOOKUP(A34,audio!A:B,2,FALSE),0)</f>
        <v>1</v>
      </c>
      <c r="D34">
        <f>IFERROR(VLOOKUP(A34, ebook!A:B,2,FALSE),0)</f>
        <v>4</v>
      </c>
    </row>
    <row r="35" spans="1:4">
      <c r="A35" s="53" t="s">
        <v>90</v>
      </c>
      <c r="B35" s="54">
        <v>4</v>
      </c>
      <c r="C35">
        <f>IFERROR(VLOOKUP(A35,audio!A:B,2,FALSE),0)</f>
        <v>1</v>
      </c>
      <c r="D35">
        <f>IFERROR(VLOOKUP(A35, ebook!A:B,2,FALSE),0)</f>
        <v>3</v>
      </c>
    </row>
    <row r="36" spans="1:4">
      <c r="A36" s="51" t="s">
        <v>91</v>
      </c>
      <c r="B36" s="52">
        <v>5</v>
      </c>
      <c r="C36">
        <f>IFERROR(VLOOKUP(A36,audio!A:B,2,FALSE),0)</f>
        <v>0</v>
      </c>
      <c r="D36">
        <f>IFERROR(VLOOKUP(A36, ebook!A:B,2,FALSE),0)</f>
        <v>5</v>
      </c>
    </row>
    <row r="37" spans="1:4">
      <c r="A37" s="53" t="s">
        <v>92</v>
      </c>
      <c r="B37" s="54">
        <v>2</v>
      </c>
      <c r="C37">
        <f>IFERROR(VLOOKUP(A37,audio!A:B,2,FALSE),0)</f>
        <v>1</v>
      </c>
      <c r="D37">
        <f>IFERROR(VLOOKUP(A37, ebook!A:B,2,FALSE),0)</f>
        <v>1</v>
      </c>
    </row>
    <row r="38" spans="1:4">
      <c r="A38" s="51" t="s">
        <v>93</v>
      </c>
      <c r="B38" s="52">
        <v>1</v>
      </c>
      <c r="C38">
        <f>IFERROR(VLOOKUP(A38,audio!A:B,2,FALSE),0)</f>
        <v>1</v>
      </c>
      <c r="D38">
        <f>IFERROR(VLOOKUP(A38, ebook!A:B,2,FALSE),0)</f>
        <v>0</v>
      </c>
    </row>
    <row r="39" spans="1:4">
      <c r="A39" s="53" t="s">
        <v>94</v>
      </c>
      <c r="B39" s="54">
        <v>3</v>
      </c>
      <c r="C39">
        <f>IFERROR(VLOOKUP(A39,audio!A:B,2,FALSE),0)</f>
        <v>0</v>
      </c>
      <c r="D39">
        <f>IFERROR(VLOOKUP(A39, ebook!A:B,2,FALSE),0)</f>
        <v>3</v>
      </c>
    </row>
    <row r="40" spans="1:4">
      <c r="A40" s="51" t="s">
        <v>95</v>
      </c>
      <c r="B40" s="52">
        <v>2</v>
      </c>
      <c r="C40">
        <f>IFERROR(VLOOKUP(A40,audio!A:B,2,FALSE),0)</f>
        <v>0</v>
      </c>
      <c r="D40">
        <f>IFERROR(VLOOKUP(A40, ebook!A:B,2,FALSE),0)</f>
        <v>2</v>
      </c>
    </row>
    <row r="41" spans="1:4">
      <c r="A41" s="53" t="s">
        <v>96</v>
      </c>
      <c r="B41" s="54">
        <v>16</v>
      </c>
      <c r="C41">
        <f>IFERROR(VLOOKUP(A41,audio!A:B,2,FALSE),0)</f>
        <v>10</v>
      </c>
      <c r="D41">
        <f>IFERROR(VLOOKUP(A41, ebook!A:B,2,FALSE),0)</f>
        <v>6</v>
      </c>
    </row>
    <row r="42" spans="1:4">
      <c r="A42" s="51" t="s">
        <v>97</v>
      </c>
      <c r="B42" s="52">
        <v>3</v>
      </c>
      <c r="C42">
        <f>IFERROR(VLOOKUP(A42,audio!A:B,2,FALSE),0)</f>
        <v>0</v>
      </c>
      <c r="D42">
        <f>IFERROR(VLOOKUP(A42, ebook!A:B,2,FALSE),0)</f>
        <v>3</v>
      </c>
    </row>
    <row r="43" spans="1:4">
      <c r="A43" s="53" t="s">
        <v>98</v>
      </c>
      <c r="B43" s="54">
        <v>1</v>
      </c>
      <c r="C43">
        <f>IFERROR(VLOOKUP(A43,audio!A:B,2,FALSE),0)</f>
        <v>0</v>
      </c>
      <c r="D43">
        <f>IFERROR(VLOOKUP(A43, ebook!A:B,2,FALSE),0)</f>
        <v>1</v>
      </c>
    </row>
    <row r="44" spans="1:4">
      <c r="A44" s="51" t="s">
        <v>99</v>
      </c>
      <c r="B44" s="52">
        <v>1</v>
      </c>
      <c r="C44">
        <f>IFERROR(VLOOKUP(A44,audio!A:B,2,FALSE),0)</f>
        <v>0</v>
      </c>
      <c r="D44">
        <f>IFERROR(VLOOKUP(A44, ebook!A:B,2,FALSE),0)</f>
        <v>1</v>
      </c>
    </row>
    <row r="45" spans="1:4">
      <c r="A45" s="53" t="s">
        <v>100</v>
      </c>
      <c r="B45" s="54">
        <v>39</v>
      </c>
      <c r="C45">
        <f>IFERROR(VLOOKUP(A45,audio!A:B,2,FALSE),0)</f>
        <v>6</v>
      </c>
      <c r="D45">
        <f>IFERROR(VLOOKUP(A45, ebook!A:B,2,FALSE),0)</f>
        <v>33</v>
      </c>
    </row>
    <row r="46" spans="1:4">
      <c r="A46" s="51" t="s">
        <v>101</v>
      </c>
      <c r="B46" s="52">
        <v>10</v>
      </c>
      <c r="C46">
        <f>IFERROR(VLOOKUP(A46,audio!A:B,2,FALSE),0)</f>
        <v>10</v>
      </c>
      <c r="D46">
        <f>IFERROR(VLOOKUP(A46, ebook!A:B,2,FALSE),0)</f>
        <v>0</v>
      </c>
    </row>
    <row r="47" spans="1:4">
      <c r="A47" s="53" t="s">
        <v>102</v>
      </c>
      <c r="B47" s="54">
        <v>8</v>
      </c>
      <c r="C47">
        <f>IFERROR(VLOOKUP(A47,audio!A:B,2,FALSE),0)</f>
        <v>8</v>
      </c>
      <c r="D47">
        <f>IFERROR(VLOOKUP(A47, ebook!A:B,2,FALSE),0)</f>
        <v>0</v>
      </c>
    </row>
    <row r="48" spans="1:4">
      <c r="A48" s="51" t="s">
        <v>103</v>
      </c>
      <c r="B48" s="52">
        <v>11</v>
      </c>
      <c r="C48">
        <f>IFERROR(VLOOKUP(A48,audio!A:B,2,FALSE),0)</f>
        <v>7</v>
      </c>
      <c r="D48">
        <f>IFERROR(VLOOKUP(A48, ebook!A:B,2,FALSE),0)</f>
        <v>4</v>
      </c>
    </row>
    <row r="49" spans="1:4">
      <c r="A49" s="53" t="s">
        <v>104</v>
      </c>
      <c r="B49" s="54">
        <v>124</v>
      </c>
      <c r="C49">
        <f>IFERROR(VLOOKUP(A49,audio!A:B,2,FALSE),0)</f>
        <v>58</v>
      </c>
      <c r="D49">
        <f>IFERROR(VLOOKUP(A49, ebook!A:B,2,FALSE),0)</f>
        <v>66</v>
      </c>
    </row>
    <row r="50" spans="1:4">
      <c r="A50" s="51" t="s">
        <v>105</v>
      </c>
      <c r="B50" s="52">
        <v>5</v>
      </c>
      <c r="C50">
        <f>IFERROR(VLOOKUP(A50,audio!A:B,2,FALSE),0)</f>
        <v>4</v>
      </c>
      <c r="D50">
        <f>IFERROR(VLOOKUP(A50, ebook!A:B,2,FALSE),0)</f>
        <v>1</v>
      </c>
    </row>
    <row r="51" spans="1:4">
      <c r="A51" s="53" t="s">
        <v>106</v>
      </c>
      <c r="B51" s="54">
        <v>6</v>
      </c>
      <c r="C51">
        <f>IFERROR(VLOOKUP(A51,audio!A:B,2,FALSE),0)</f>
        <v>6</v>
      </c>
      <c r="D51">
        <f>IFERROR(VLOOKUP(A51, ebook!A:B,2,FALSE),0)</f>
        <v>0</v>
      </c>
    </row>
    <row r="52" spans="1:4">
      <c r="A52" s="51" t="s">
        <v>107</v>
      </c>
      <c r="B52" s="52">
        <v>4</v>
      </c>
      <c r="C52">
        <f>IFERROR(VLOOKUP(A52,audio!A:B,2,FALSE),0)</f>
        <v>3</v>
      </c>
      <c r="D52">
        <f>IFERROR(VLOOKUP(A52, ebook!A:B,2,FALSE),0)</f>
        <v>1</v>
      </c>
    </row>
    <row r="53" spans="1:4">
      <c r="A53" s="53" t="s">
        <v>108</v>
      </c>
      <c r="B53" s="54">
        <v>65</v>
      </c>
      <c r="C53">
        <f>IFERROR(VLOOKUP(A53,audio!A:B,2,FALSE),0)</f>
        <v>40</v>
      </c>
      <c r="D53">
        <f>IFERROR(VLOOKUP(A53, ebook!A:B,2,FALSE),0)</f>
        <v>25</v>
      </c>
    </row>
    <row r="54" spans="1:4">
      <c r="A54" s="51" t="s">
        <v>109</v>
      </c>
      <c r="B54" s="52">
        <v>10</v>
      </c>
      <c r="C54">
        <f>IFERROR(VLOOKUP(A54,audio!A:B,2,FALSE),0)</f>
        <v>9</v>
      </c>
      <c r="D54">
        <f>IFERROR(VLOOKUP(A54, ebook!A:B,2,FALSE),0)</f>
        <v>1</v>
      </c>
    </row>
    <row r="55" spans="1:4">
      <c r="A55" s="53" t="s">
        <v>110</v>
      </c>
      <c r="B55" s="54">
        <v>3</v>
      </c>
      <c r="C55">
        <f>IFERROR(VLOOKUP(A55,audio!A:B,2,FALSE),0)</f>
        <v>3</v>
      </c>
      <c r="D55">
        <f>IFERROR(VLOOKUP(A55, ebook!A:B,2,FALSE),0)</f>
        <v>0</v>
      </c>
    </row>
    <row r="56" spans="1:4">
      <c r="A56" s="51" t="s">
        <v>111</v>
      </c>
      <c r="B56" s="52">
        <v>31</v>
      </c>
      <c r="C56">
        <f>IFERROR(VLOOKUP(A56,audio!A:B,2,FALSE),0)</f>
        <v>15</v>
      </c>
      <c r="D56">
        <f>IFERROR(VLOOKUP(A56, ebook!A:B,2,FALSE),0)</f>
        <v>16</v>
      </c>
    </row>
    <row r="57" spans="1:4">
      <c r="A57" s="53" t="s">
        <v>112</v>
      </c>
      <c r="B57" s="54">
        <v>12</v>
      </c>
      <c r="C57">
        <f>IFERROR(VLOOKUP(A57,audio!A:B,2,FALSE),0)</f>
        <v>10</v>
      </c>
      <c r="D57">
        <f>IFERROR(VLOOKUP(A57, ebook!A:B,2,FALSE),0)</f>
        <v>2</v>
      </c>
    </row>
    <row r="58" spans="1:4">
      <c r="A58" s="51" t="s">
        <v>113</v>
      </c>
      <c r="B58" s="52">
        <v>2</v>
      </c>
      <c r="C58">
        <f>IFERROR(VLOOKUP(A58,audio!A:B,2,FALSE),0)</f>
        <v>0</v>
      </c>
      <c r="D58">
        <f>IFERROR(VLOOKUP(A58, ebook!A:B,2,FALSE),0)</f>
        <v>2</v>
      </c>
    </row>
    <row r="59" spans="1:4">
      <c r="A59" s="53" t="s">
        <v>114</v>
      </c>
      <c r="B59" s="54">
        <v>5</v>
      </c>
      <c r="C59">
        <f>IFERROR(VLOOKUP(A59,audio!A:B,2,FALSE),0)</f>
        <v>2</v>
      </c>
      <c r="D59">
        <f>IFERROR(VLOOKUP(A59, ebook!A:B,2,FALSE),0)</f>
        <v>3</v>
      </c>
    </row>
    <row r="60" spans="1:4">
      <c r="A60" s="51" t="s">
        <v>115</v>
      </c>
      <c r="B60" s="52">
        <v>6</v>
      </c>
      <c r="C60">
        <f>IFERROR(VLOOKUP(A60,audio!A:B,2,FALSE),0)</f>
        <v>5</v>
      </c>
      <c r="D60">
        <f>IFERROR(VLOOKUP(A60, ebook!A:B,2,FALSE),0)</f>
        <v>1</v>
      </c>
    </row>
    <row r="61" spans="1:4">
      <c r="A61" s="53" t="s">
        <v>116</v>
      </c>
      <c r="B61" s="54">
        <v>19</v>
      </c>
      <c r="C61">
        <f>IFERROR(VLOOKUP(A61,audio!A:B,2,FALSE),0)</f>
        <v>5</v>
      </c>
      <c r="D61">
        <f>IFERROR(VLOOKUP(A61, ebook!A:B,2,FALSE),0)</f>
        <v>14</v>
      </c>
    </row>
    <row r="62" spans="1:4">
      <c r="A62" s="51" t="s">
        <v>117</v>
      </c>
      <c r="B62" s="52">
        <v>28</v>
      </c>
      <c r="C62">
        <f>IFERROR(VLOOKUP(A62,audio!A:B,2,FALSE),0)</f>
        <v>20</v>
      </c>
      <c r="D62">
        <f>IFERROR(VLOOKUP(A62, ebook!A:B,2,FALSE),0)</f>
        <v>8</v>
      </c>
    </row>
    <row r="63" spans="1:4">
      <c r="A63" s="53" t="s">
        <v>118</v>
      </c>
      <c r="B63" s="54">
        <v>23</v>
      </c>
      <c r="C63">
        <f>IFERROR(VLOOKUP(A63,audio!A:B,2,FALSE),0)</f>
        <v>9</v>
      </c>
      <c r="D63">
        <f>IFERROR(VLOOKUP(A63, ebook!A:B,2,FALSE),0)</f>
        <v>14</v>
      </c>
    </row>
    <row r="64" spans="1:4">
      <c r="A64" s="51" t="s">
        <v>119</v>
      </c>
      <c r="B64" s="52">
        <v>1</v>
      </c>
      <c r="C64">
        <f>IFERROR(VLOOKUP(A64,audio!A:B,2,FALSE),0)</f>
        <v>1</v>
      </c>
      <c r="D64">
        <f>IFERROR(VLOOKUP(A64, ebook!A:B,2,FALSE),0)</f>
        <v>0</v>
      </c>
    </row>
    <row r="65" spans="1:4">
      <c r="A65" s="53" t="s">
        <v>120</v>
      </c>
      <c r="B65" s="54">
        <v>2</v>
      </c>
      <c r="C65">
        <f>IFERROR(VLOOKUP(A65,audio!A:B,2,FALSE),0)</f>
        <v>1</v>
      </c>
      <c r="D65">
        <f>IFERROR(VLOOKUP(A65, ebook!A:B,2,FALSE),0)</f>
        <v>1</v>
      </c>
    </row>
    <row r="66" spans="1:4">
      <c r="A66" s="51" t="s">
        <v>121</v>
      </c>
      <c r="B66" s="52">
        <v>14</v>
      </c>
      <c r="C66">
        <f>IFERROR(VLOOKUP(A66,audio!A:B,2,FALSE),0)</f>
        <v>14</v>
      </c>
      <c r="D66">
        <f>IFERROR(VLOOKUP(A66, ebook!A:B,2,FALSE),0)</f>
        <v>0</v>
      </c>
    </row>
    <row r="67" spans="1:4">
      <c r="A67" s="53" t="s">
        <v>122</v>
      </c>
      <c r="B67" s="54">
        <v>14</v>
      </c>
      <c r="C67">
        <f>IFERROR(VLOOKUP(A67,audio!A:B,2,FALSE),0)</f>
        <v>5</v>
      </c>
      <c r="D67">
        <f>IFERROR(VLOOKUP(A67, ebook!A:B,2,FALSE),0)</f>
        <v>9</v>
      </c>
    </row>
    <row r="68" spans="1:4">
      <c r="A68" s="51" t="s">
        <v>123</v>
      </c>
      <c r="B68" s="52">
        <v>3</v>
      </c>
      <c r="C68">
        <f>IFERROR(VLOOKUP(A68,audio!A:B,2,FALSE),0)</f>
        <v>1</v>
      </c>
      <c r="D68">
        <f>IFERROR(VLOOKUP(A68, ebook!A:B,2,FALSE),0)</f>
        <v>2</v>
      </c>
    </row>
    <row r="69" spans="1:4">
      <c r="A69" s="53" t="s">
        <v>124</v>
      </c>
      <c r="B69" s="54">
        <v>1</v>
      </c>
      <c r="C69">
        <f>IFERROR(VLOOKUP(A69,audio!A:B,2,FALSE),0)</f>
        <v>1</v>
      </c>
      <c r="D69">
        <f>IFERROR(VLOOKUP(A69, ebook!A:B,2,FALSE),0)</f>
        <v>0</v>
      </c>
    </row>
    <row r="70" spans="1:4">
      <c r="A70" s="51" t="s">
        <v>125</v>
      </c>
      <c r="B70" s="52">
        <v>3</v>
      </c>
      <c r="C70">
        <f>IFERROR(VLOOKUP(A70,audio!A:B,2,FALSE),0)</f>
        <v>3</v>
      </c>
      <c r="D70">
        <f>IFERROR(VLOOKUP(A70, ebook!A:B,2,FALSE),0)</f>
        <v>0</v>
      </c>
    </row>
    <row r="71" spans="1:4">
      <c r="A71" s="53" t="s">
        <v>126</v>
      </c>
      <c r="B71" s="54">
        <v>38</v>
      </c>
      <c r="C71">
        <f>IFERROR(VLOOKUP(A71,audio!A:B,2,FALSE),0)</f>
        <v>21</v>
      </c>
      <c r="D71">
        <f>IFERROR(VLOOKUP(A71, ebook!A:B,2,FALSE),0)</f>
        <v>17</v>
      </c>
    </row>
    <row r="72" spans="1:4" ht="15.75">
      <c r="A72" s="47"/>
      <c r="B72" s="46"/>
      <c r="C72">
        <f>IFERROR(VLOOKUP(A72,audio!A:B,2,FALSE),0)</f>
        <v>0</v>
      </c>
      <c r="D72">
        <f>IFERROR(VLOOKUP(A72, ebook!A:B,2,FALSE),0)</f>
        <v>0</v>
      </c>
    </row>
    <row r="73" spans="1:4" ht="15.75">
      <c r="A73" s="42"/>
      <c r="B73" s="39"/>
      <c r="C73">
        <f>IFERROR(VLOOKUP(A73,audio!A:B,2,FALSE),0)</f>
        <v>0</v>
      </c>
      <c r="D73">
        <f>IFERROR(VLOOKUP(A73, ebook!A:B,2,FALSE),0)</f>
        <v>0</v>
      </c>
    </row>
    <row r="74" spans="1:4" ht="15.75">
      <c r="A74" s="41"/>
      <c r="B74" s="40"/>
      <c r="C74">
        <f>IFERROR(VLOOKUP(A74,audio!A:B,2,FALSE),0)</f>
        <v>0</v>
      </c>
      <c r="D74">
        <f>IFERROR(VLOOKUP(A74, ebook!A:B,2,FALSE),0)</f>
        <v>0</v>
      </c>
    </row>
    <row r="75" spans="1:4" ht="15.75">
      <c r="A75" s="42"/>
      <c r="B75" s="39"/>
      <c r="C75">
        <f>IFERROR(VLOOKUP(A75,audio!A:B,2,FALSE),0)</f>
        <v>0</v>
      </c>
      <c r="D75">
        <f>IFERROR(VLOOKUP(A75, ebook!A:B,2,FALSE),0)</f>
        <v>0</v>
      </c>
    </row>
    <row r="76" spans="1:4" ht="15.75">
      <c r="A76" s="41"/>
      <c r="B76" s="40"/>
      <c r="C76">
        <f>IFERROR(VLOOKUP(A76,audio!A:B,2,FALSE),0)</f>
        <v>0</v>
      </c>
      <c r="D76">
        <f>IFERROR(VLOOKUP(A76,ebook!A:B,2, FALSE),0)</f>
        <v>0</v>
      </c>
    </row>
    <row r="77" spans="1:4" ht="15.75">
      <c r="A77" s="42"/>
      <c r="B77" s="39"/>
      <c r="C77">
        <f>IFERROR(VLOOKUP(A77,audio!A:B,2,FALSE),0)</f>
        <v>0</v>
      </c>
      <c r="D77">
        <f>IFERROR(VLOOKUP(A77,ebook!A:B,2, FALSE),0)</f>
        <v>0</v>
      </c>
    </row>
    <row r="78" spans="1:4" ht="15.75">
      <c r="A78" s="41"/>
      <c r="B78" s="40"/>
      <c r="C78">
        <f>IFERROR(VLOOKUP(A78,audio!A:B,2,FALSE),0)</f>
        <v>0</v>
      </c>
      <c r="D78">
        <f>IFERROR(VLOOKUP(A78,ebook!A:B,2, FALSE),0)</f>
        <v>0</v>
      </c>
    </row>
    <row r="79" spans="1:4" ht="15.95">
      <c r="A79" s="42"/>
      <c r="B79" s="39"/>
      <c r="C79">
        <f>IFERROR(VLOOKUP(A79,audio!A:B,2,FALSE),0)</f>
        <v>0</v>
      </c>
      <c r="D79">
        <f>IFERROR(VLOOKUP(A79,ebook!A:B,2, FALSE),0)</f>
        <v>0</v>
      </c>
    </row>
    <row r="80" spans="1:4" ht="15.95">
      <c r="A80" s="41"/>
      <c r="B80" s="40"/>
      <c r="C80">
        <f>IFERROR(VLOOKUP(A80,audio!A:B,2,FALSE),0)</f>
        <v>0</v>
      </c>
      <c r="D80">
        <f>IFERROR(VLOOKUP(A80,ebook!A:B,2, FALSE),0)</f>
        <v>0</v>
      </c>
    </row>
    <row r="81" spans="1:4" ht="15.95">
      <c r="A81" s="42"/>
      <c r="B81" s="39"/>
      <c r="C81">
        <f>IFERROR(VLOOKUP(A81,audio!A:B,2,FALSE),0)</f>
        <v>0</v>
      </c>
      <c r="D81">
        <f>IFERROR(VLOOKUP(A81,ebook!A:B,2, FALSE),0)</f>
        <v>0</v>
      </c>
    </row>
    <row r="82" spans="1:4" ht="15.95">
      <c r="A82" s="41"/>
      <c r="B82" s="40"/>
      <c r="C82">
        <f>IFERROR(VLOOKUP(A82,audio!A:B,2,FALSE),0)</f>
        <v>0</v>
      </c>
      <c r="D82">
        <f>IFERROR(VLOOKUP(A82,ebook!A:B,2, FALSE),0)</f>
        <v>0</v>
      </c>
    </row>
    <row r="83" spans="1:4" ht="15.95">
      <c r="A83" s="42"/>
      <c r="B83" s="39"/>
      <c r="C83">
        <f>IFERROR(VLOOKUP(A83,audio!A:B,2,FALSE),0)</f>
        <v>0</v>
      </c>
      <c r="D83">
        <f>IFERROR(VLOOKUP(A83,ebook!A:B,2, FALSE),0)</f>
        <v>0</v>
      </c>
    </row>
    <row r="84" spans="1:4" ht="15.95">
      <c r="A84" s="41"/>
      <c r="B84" s="40"/>
      <c r="C84">
        <f>IFERROR(VLOOKUP(A84,audio!A:B,2,FALSE),0)</f>
        <v>0</v>
      </c>
      <c r="D84">
        <f>IFERROR(VLOOKUP(A84,ebook!A:B,2, FALSE),0)</f>
        <v>0</v>
      </c>
    </row>
    <row r="85" spans="1:4" ht="15.95">
      <c r="A85" s="42"/>
      <c r="B85" s="39"/>
      <c r="C85">
        <f>IFERROR(VLOOKUP(A85,audio!A:B,2,FALSE),0)</f>
        <v>0</v>
      </c>
      <c r="D85">
        <f>IFERROR(VLOOKUP(A85,ebook!A:B,2, FALSE),0)</f>
        <v>0</v>
      </c>
    </row>
    <row r="86" spans="1:4" ht="15.95">
      <c r="A86" s="41"/>
      <c r="B86" s="40"/>
      <c r="C86">
        <f>IFERROR(VLOOKUP(A86,audio!A:B,2,FALSE),0)</f>
        <v>0</v>
      </c>
      <c r="D86">
        <f>IFERROR(VLOOKUP(A86,ebook!A:B,2, FALSE),0)</f>
        <v>0</v>
      </c>
    </row>
    <row r="87" spans="1:4" ht="15.95">
      <c r="A87" s="42"/>
      <c r="B87" s="39"/>
      <c r="C87">
        <f>IFERROR(VLOOKUP(A87,audio!A:B,2,FALSE),0)</f>
        <v>0</v>
      </c>
      <c r="D87">
        <f>IFERROR(VLOOKUP(A87,ebook!A:B,2, FALSE),0)</f>
        <v>0</v>
      </c>
    </row>
    <row r="88" spans="1:4" ht="15.95">
      <c r="A88" s="41"/>
      <c r="B88" s="40"/>
      <c r="C88">
        <f>IFERROR(VLOOKUP(A88,audio!A:B,2,FALSE),0)</f>
        <v>0</v>
      </c>
      <c r="D88">
        <f>IFERROR(VLOOKUP(A88,ebook!A:B,2, FALSE),0)</f>
        <v>0</v>
      </c>
    </row>
    <row r="89" spans="1:4" ht="15.95">
      <c r="A89" s="42"/>
      <c r="B89" s="39"/>
      <c r="C89">
        <f>IFERROR(VLOOKUP(A89,audio!A:B,2,FALSE),0)</f>
        <v>0</v>
      </c>
      <c r="D89">
        <f>IFERROR(VLOOKUP(A89,ebook!A:B,2, FALSE),0)</f>
        <v>0</v>
      </c>
    </row>
    <row r="90" spans="1:4" ht="15.95">
      <c r="A90" s="41"/>
      <c r="B90" s="40"/>
      <c r="C90">
        <f>IFERROR(VLOOKUP(A90,audio!A:B,2,FALSE),0)</f>
        <v>0</v>
      </c>
      <c r="D90">
        <f>IFERROR(VLOOKUP(A90,ebook!A:B,2, FALSE),0)</f>
        <v>0</v>
      </c>
    </row>
    <row r="91" spans="1:4" ht="15.95">
      <c r="A91" s="42"/>
      <c r="B91" s="39"/>
      <c r="C91">
        <f>IFERROR(VLOOKUP(A91,audio!A:B,2,FALSE),0)</f>
        <v>0</v>
      </c>
      <c r="D91">
        <f>IFERROR(VLOOKUP(A91,ebook!A:B,2, FALSE),0)</f>
        <v>0</v>
      </c>
    </row>
    <row r="92" spans="1:4" ht="15.95">
      <c r="A92" s="41"/>
      <c r="B92" s="40"/>
      <c r="C92">
        <f>IFERROR(VLOOKUP(A92,audio!A:B,2,FALSE),0)</f>
        <v>0</v>
      </c>
      <c r="D92">
        <f>IFERROR(VLOOKUP(A92,ebook!A:B,2, FALSE),0)</f>
        <v>0</v>
      </c>
    </row>
    <row r="93" spans="1:4" ht="15.95">
      <c r="A93" s="42"/>
      <c r="B93" s="39"/>
      <c r="C93">
        <f>IFERROR(VLOOKUP(A93,audio!A:B,2,FALSE),0)</f>
        <v>0</v>
      </c>
      <c r="D93">
        <f>IFERROR(VLOOKUP(A93,ebook!A:B,2, FALSE),0)</f>
        <v>0</v>
      </c>
    </row>
    <row r="94" spans="1:4" ht="15.95">
      <c r="A94" s="41"/>
      <c r="B94" s="40"/>
      <c r="C94">
        <f>IFERROR(VLOOKUP(A94,audio!A:B,2,FALSE),0)</f>
        <v>0</v>
      </c>
      <c r="D94">
        <f>IFERROR(VLOOKUP(A94,ebook!A:B,2, FALSE),0)</f>
        <v>0</v>
      </c>
    </row>
    <row r="95" spans="1:4" ht="15.95">
      <c r="A95" s="42"/>
      <c r="B95" s="39"/>
      <c r="C95">
        <f>IFERROR(VLOOKUP(A95,audio!A:B,2,FALSE),0)</f>
        <v>0</v>
      </c>
      <c r="D95">
        <f>IFERROR(VLOOKUP(A95,ebook!A:B,2, FALSE),0)</f>
        <v>0</v>
      </c>
    </row>
    <row r="96" spans="1:4" ht="15.95">
      <c r="A96" s="41"/>
      <c r="B96" s="40"/>
      <c r="C96">
        <f>IFERROR(VLOOKUP(A96,audio!A:B,2,FALSE),0)</f>
        <v>0</v>
      </c>
      <c r="D96">
        <f>IFERROR(VLOOKUP(A96,ebook!A:B,2, FALSE),0)</f>
        <v>0</v>
      </c>
    </row>
    <row r="97" spans="1:4" ht="15.95">
      <c r="A97" s="42"/>
      <c r="B97" s="39"/>
      <c r="C97">
        <f>IFERROR(VLOOKUP(A97,audio!A:B,2,FALSE),0)</f>
        <v>0</v>
      </c>
      <c r="D97">
        <f>IFERROR(VLOOKUP(A97,ebook!A:B,2, FALSE),0)</f>
        <v>0</v>
      </c>
    </row>
    <row r="98" spans="1:4" ht="15.95">
      <c r="A98" s="41"/>
      <c r="B98" s="40"/>
      <c r="C98">
        <f>IFERROR(VLOOKUP(A98,audio!A:B,2,FALSE),0)</f>
        <v>0</v>
      </c>
      <c r="D98">
        <f>IFERROR(VLOOKUP(A98,ebook!A:B,2, FALSE),0)</f>
        <v>0</v>
      </c>
    </row>
    <row r="99" spans="1:4" ht="15.95">
      <c r="A99" s="42"/>
      <c r="B99" s="39"/>
      <c r="C99">
        <f>IFERROR(VLOOKUP(A99,audio!A:B,2,FALSE),0)</f>
        <v>0</v>
      </c>
      <c r="D99">
        <f>IFERROR(VLOOKUP(A99,ebook!A:B,2, FALSE),0)</f>
        <v>0</v>
      </c>
    </row>
    <row r="100" spans="1:4" ht="15.95">
      <c r="A100" s="41"/>
      <c r="B100" s="40"/>
      <c r="C100">
        <f>IFERROR(VLOOKUP(A100,audio!A:B,2,FALSE),0)</f>
        <v>0</v>
      </c>
      <c r="D100">
        <f>IFERROR(VLOOKUP(A100,ebook!A:B,2, FALSE),0)</f>
        <v>0</v>
      </c>
    </row>
    <row r="101" spans="1:4" ht="15.95">
      <c r="A101" s="42"/>
      <c r="B101" s="39"/>
      <c r="C101">
        <f>IFERROR(VLOOKUP(A101,audio!A:B,2,FALSE),0)</f>
        <v>0</v>
      </c>
      <c r="D101">
        <f>IFERROR(VLOOKUP(A101,ebook!A:B,2, FALSE),0)</f>
        <v>0</v>
      </c>
    </row>
    <row r="102" spans="1:4" ht="15.95">
      <c r="A102" s="41"/>
      <c r="B102" s="40"/>
      <c r="C102">
        <f>IFERROR(VLOOKUP(A102,audio!A:B,2,FALSE),0)</f>
        <v>0</v>
      </c>
      <c r="D102">
        <f>IFERROR(VLOOKUP(A102,ebook!A:B,2, FALSE),0)</f>
        <v>0</v>
      </c>
    </row>
    <row r="103" spans="1:4" ht="15.95">
      <c r="A103" s="42"/>
      <c r="B103" s="39"/>
      <c r="C103">
        <f>IFERROR(VLOOKUP(A103,audio!A:B,2,FALSE),0)</f>
        <v>0</v>
      </c>
      <c r="D103">
        <f>IFERROR(VLOOKUP(A103,ebook!A:B,2, FALSE),0)</f>
        <v>0</v>
      </c>
    </row>
    <row r="104" spans="1:4" ht="15.95">
      <c r="A104" s="41"/>
      <c r="B104" s="40"/>
      <c r="C104">
        <f>IFERROR(VLOOKUP(A104,audio!A:B,2,FALSE),0)</f>
        <v>0</v>
      </c>
      <c r="D104">
        <f>IFERROR(VLOOKUP(A104,ebook!A:B,2, FALSE),0)</f>
        <v>0</v>
      </c>
    </row>
    <row r="105" spans="1:4" ht="15.95">
      <c r="A105" s="42"/>
      <c r="B105" s="39"/>
      <c r="C105">
        <f>IFERROR(VLOOKUP(A105,audio!A:B,2,FALSE),0)</f>
        <v>0</v>
      </c>
      <c r="D105">
        <f>IFERROR(VLOOKUP(A105,ebook!A:B,2, FALSE),0)</f>
        <v>0</v>
      </c>
    </row>
    <row r="106" spans="1:4" ht="15.95">
      <c r="A106" s="41"/>
      <c r="B106" s="40"/>
      <c r="C106">
        <f>IFERROR(VLOOKUP(A106,audio!A:B,2,FALSE),0)</f>
        <v>0</v>
      </c>
      <c r="D106">
        <f>IFERROR(VLOOKUP(A106,ebook!A:B,2, FALSE),0)</f>
        <v>0</v>
      </c>
    </row>
    <row r="107" spans="1:4" ht="15.95">
      <c r="A107" s="42"/>
      <c r="B107" s="39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C97"/>
  <sheetViews>
    <sheetView topLeftCell="A41" workbookViewId="0"/>
  </sheetViews>
  <sheetFormatPr defaultColWidth="8.85546875" defaultRowHeight="15"/>
  <cols>
    <col min="1" max="1" width="26.7109375" customWidth="1"/>
  </cols>
  <sheetData>
    <row r="1" spans="1:3">
      <c r="A1" s="55" t="s">
        <v>0</v>
      </c>
      <c r="B1" s="56" t="s">
        <v>1</v>
      </c>
      <c r="C1" s="57" t="s">
        <v>127</v>
      </c>
    </row>
    <row r="2" spans="1:3">
      <c r="A2" s="53" t="s">
        <v>56</v>
      </c>
      <c r="B2" s="54">
        <v>1</v>
      </c>
      <c r="C2" s="57" t="s">
        <v>127</v>
      </c>
    </row>
    <row r="3" spans="1:3">
      <c r="A3" s="51" t="s">
        <v>57</v>
      </c>
      <c r="B3" s="52">
        <v>7</v>
      </c>
      <c r="C3" s="57" t="s">
        <v>127</v>
      </c>
    </row>
    <row r="4" spans="1:3">
      <c r="A4" s="53" t="s">
        <v>58</v>
      </c>
      <c r="B4" s="54">
        <v>2</v>
      </c>
      <c r="C4" s="57" t="s">
        <v>127</v>
      </c>
    </row>
    <row r="5" spans="1:3">
      <c r="A5" s="51" t="s">
        <v>61</v>
      </c>
      <c r="B5" s="52">
        <v>1</v>
      </c>
      <c r="C5" s="57" t="s">
        <v>127</v>
      </c>
    </row>
    <row r="6" spans="1:3">
      <c r="A6" s="53" t="s">
        <v>62</v>
      </c>
      <c r="B6" s="54">
        <v>1</v>
      </c>
      <c r="C6" s="57" t="s">
        <v>127</v>
      </c>
    </row>
    <row r="7" spans="1:3">
      <c r="A7" s="51" t="s">
        <v>66</v>
      </c>
      <c r="B7" s="52">
        <v>1</v>
      </c>
      <c r="C7" s="57" t="s">
        <v>127</v>
      </c>
    </row>
    <row r="8" spans="1:3">
      <c r="A8" s="53" t="s">
        <v>67</v>
      </c>
      <c r="B8" s="54">
        <v>1</v>
      </c>
      <c r="C8" s="57" t="s">
        <v>127</v>
      </c>
    </row>
    <row r="9" spans="1:3">
      <c r="A9" s="51" t="s">
        <v>68</v>
      </c>
      <c r="B9" s="52">
        <v>5</v>
      </c>
      <c r="C9" s="57" t="s">
        <v>127</v>
      </c>
    </row>
    <row r="10" spans="1:3">
      <c r="A10" s="53" t="s">
        <v>69</v>
      </c>
      <c r="B10" s="54">
        <v>3</v>
      </c>
      <c r="C10" s="57" t="s">
        <v>127</v>
      </c>
    </row>
    <row r="11" spans="1:3">
      <c r="A11" s="51" t="s">
        <v>70</v>
      </c>
      <c r="B11" s="52">
        <v>3</v>
      </c>
      <c r="C11" s="57" t="s">
        <v>127</v>
      </c>
    </row>
    <row r="12" spans="1:3">
      <c r="A12" s="53" t="s">
        <v>71</v>
      </c>
      <c r="B12" s="54">
        <v>6</v>
      </c>
      <c r="C12" s="57" t="s">
        <v>127</v>
      </c>
    </row>
    <row r="13" spans="1:3">
      <c r="A13" s="51" t="s">
        <v>73</v>
      </c>
      <c r="B13" s="52">
        <v>3</v>
      </c>
      <c r="C13" s="57" t="s">
        <v>127</v>
      </c>
    </row>
    <row r="14" spans="1:3">
      <c r="A14" s="53" t="s">
        <v>74</v>
      </c>
      <c r="B14" s="54">
        <v>1</v>
      </c>
      <c r="C14" s="57" t="s">
        <v>127</v>
      </c>
    </row>
    <row r="15" spans="1:3">
      <c r="A15" s="51" t="s">
        <v>76</v>
      </c>
      <c r="B15" s="52">
        <v>1</v>
      </c>
      <c r="C15" s="57" t="s">
        <v>127</v>
      </c>
    </row>
    <row r="16" spans="1:3">
      <c r="A16" s="53" t="s">
        <v>77</v>
      </c>
      <c r="B16" s="54">
        <v>1</v>
      </c>
      <c r="C16" s="57" t="s">
        <v>127</v>
      </c>
    </row>
    <row r="17" spans="1:3">
      <c r="A17" s="51" t="s">
        <v>79</v>
      </c>
      <c r="B17" s="52">
        <v>1</v>
      </c>
      <c r="C17" s="57" t="s">
        <v>127</v>
      </c>
    </row>
    <row r="18" spans="1:3">
      <c r="A18" s="53" t="s">
        <v>80</v>
      </c>
      <c r="B18" s="54">
        <v>1</v>
      </c>
      <c r="C18" s="57" t="s">
        <v>127</v>
      </c>
    </row>
    <row r="19" spans="1:3">
      <c r="A19" s="51" t="s">
        <v>81</v>
      </c>
      <c r="B19" s="52">
        <v>20</v>
      </c>
      <c r="C19" s="57" t="s">
        <v>127</v>
      </c>
    </row>
    <row r="20" spans="1:3">
      <c r="A20" s="53" t="s">
        <v>83</v>
      </c>
      <c r="B20" s="54">
        <v>1</v>
      </c>
      <c r="C20" s="57" t="s">
        <v>127</v>
      </c>
    </row>
    <row r="21" spans="1:3">
      <c r="A21" s="51" t="s">
        <v>84</v>
      </c>
      <c r="B21" s="52">
        <v>1</v>
      </c>
      <c r="C21" s="57" t="s">
        <v>127</v>
      </c>
    </row>
    <row r="22" spans="1:3">
      <c r="A22" s="53" t="s">
        <v>86</v>
      </c>
      <c r="B22" s="54">
        <v>1</v>
      </c>
      <c r="C22" s="57" t="s">
        <v>127</v>
      </c>
    </row>
    <row r="23" spans="1:3">
      <c r="A23" s="51" t="s">
        <v>88</v>
      </c>
      <c r="B23" s="52">
        <v>4</v>
      </c>
      <c r="C23" s="57" t="s">
        <v>127</v>
      </c>
    </row>
    <row r="24" spans="1:3">
      <c r="A24" s="53" t="s">
        <v>89</v>
      </c>
      <c r="B24" s="54">
        <v>1</v>
      </c>
      <c r="C24" s="57" t="s">
        <v>127</v>
      </c>
    </row>
    <row r="25" spans="1:3">
      <c r="A25" s="51" t="s">
        <v>90</v>
      </c>
      <c r="B25" s="52">
        <v>1</v>
      </c>
      <c r="C25" s="57" t="s">
        <v>127</v>
      </c>
    </row>
    <row r="26" spans="1:3">
      <c r="A26" s="53" t="s">
        <v>92</v>
      </c>
      <c r="B26" s="54">
        <v>1</v>
      </c>
      <c r="C26" s="57" t="s">
        <v>127</v>
      </c>
    </row>
    <row r="27" spans="1:3">
      <c r="A27" s="51" t="s">
        <v>93</v>
      </c>
      <c r="B27" s="52">
        <v>1</v>
      </c>
      <c r="C27" s="57" t="s">
        <v>127</v>
      </c>
    </row>
    <row r="28" spans="1:3">
      <c r="A28" s="53" t="s">
        <v>96</v>
      </c>
      <c r="B28" s="54">
        <v>10</v>
      </c>
      <c r="C28" s="57" t="s">
        <v>127</v>
      </c>
    </row>
    <row r="29" spans="1:3">
      <c r="A29" s="51" t="s">
        <v>100</v>
      </c>
      <c r="B29" s="52">
        <v>6</v>
      </c>
      <c r="C29" s="57" t="s">
        <v>127</v>
      </c>
    </row>
    <row r="30" spans="1:3">
      <c r="A30" s="53" t="s">
        <v>101</v>
      </c>
      <c r="B30" s="54">
        <v>10</v>
      </c>
      <c r="C30" s="57" t="s">
        <v>127</v>
      </c>
    </row>
    <row r="31" spans="1:3">
      <c r="A31" s="51" t="s">
        <v>102</v>
      </c>
      <c r="B31" s="52">
        <v>8</v>
      </c>
      <c r="C31" s="57" t="s">
        <v>127</v>
      </c>
    </row>
    <row r="32" spans="1:3">
      <c r="A32" s="53" t="s">
        <v>103</v>
      </c>
      <c r="B32" s="54">
        <v>7</v>
      </c>
      <c r="C32" s="57" t="s">
        <v>127</v>
      </c>
    </row>
    <row r="33" spans="1:3">
      <c r="A33" s="51" t="s">
        <v>104</v>
      </c>
      <c r="B33" s="52">
        <v>58</v>
      </c>
      <c r="C33" s="57" t="s">
        <v>127</v>
      </c>
    </row>
    <row r="34" spans="1:3">
      <c r="A34" s="53" t="s">
        <v>105</v>
      </c>
      <c r="B34" s="54">
        <v>4</v>
      </c>
      <c r="C34" s="57" t="s">
        <v>127</v>
      </c>
    </row>
    <row r="35" spans="1:3">
      <c r="A35" s="51" t="s">
        <v>106</v>
      </c>
      <c r="B35" s="52">
        <v>6</v>
      </c>
      <c r="C35" s="57" t="s">
        <v>127</v>
      </c>
    </row>
    <row r="36" spans="1:3">
      <c r="A36" s="53" t="s">
        <v>107</v>
      </c>
      <c r="B36" s="54">
        <v>3</v>
      </c>
      <c r="C36" s="57" t="s">
        <v>127</v>
      </c>
    </row>
    <row r="37" spans="1:3">
      <c r="A37" s="51" t="s">
        <v>108</v>
      </c>
      <c r="B37" s="52">
        <v>40</v>
      </c>
      <c r="C37" s="57" t="s">
        <v>127</v>
      </c>
    </row>
    <row r="38" spans="1:3">
      <c r="A38" s="53" t="s">
        <v>109</v>
      </c>
      <c r="B38" s="54">
        <v>9</v>
      </c>
      <c r="C38" s="57" t="s">
        <v>127</v>
      </c>
    </row>
    <row r="39" spans="1:3">
      <c r="A39" s="51" t="s">
        <v>110</v>
      </c>
      <c r="B39" s="52">
        <v>3</v>
      </c>
      <c r="C39" s="57" t="s">
        <v>127</v>
      </c>
    </row>
    <row r="40" spans="1:3">
      <c r="A40" s="53" t="s">
        <v>111</v>
      </c>
      <c r="B40" s="54">
        <v>15</v>
      </c>
      <c r="C40" s="57" t="s">
        <v>127</v>
      </c>
    </row>
    <row r="41" spans="1:3">
      <c r="A41" s="51" t="s">
        <v>112</v>
      </c>
      <c r="B41" s="52">
        <v>10</v>
      </c>
      <c r="C41" s="57" t="s">
        <v>127</v>
      </c>
    </row>
    <row r="42" spans="1:3">
      <c r="A42" s="53" t="s">
        <v>114</v>
      </c>
      <c r="B42" s="54">
        <v>2</v>
      </c>
      <c r="C42" s="57" t="s">
        <v>127</v>
      </c>
    </row>
    <row r="43" spans="1:3">
      <c r="A43" s="51" t="s">
        <v>115</v>
      </c>
      <c r="B43" s="52">
        <v>5</v>
      </c>
      <c r="C43" s="57" t="s">
        <v>127</v>
      </c>
    </row>
    <row r="44" spans="1:3">
      <c r="A44" s="53" t="s">
        <v>116</v>
      </c>
      <c r="B44" s="54">
        <v>5</v>
      </c>
      <c r="C44" s="57" t="s">
        <v>127</v>
      </c>
    </row>
    <row r="45" spans="1:3">
      <c r="A45" s="51" t="s">
        <v>117</v>
      </c>
      <c r="B45" s="52">
        <v>20</v>
      </c>
      <c r="C45" s="57" t="s">
        <v>127</v>
      </c>
    </row>
    <row r="46" spans="1:3">
      <c r="A46" s="53" t="s">
        <v>118</v>
      </c>
      <c r="B46" s="54">
        <v>9</v>
      </c>
      <c r="C46" s="57" t="s">
        <v>127</v>
      </c>
    </row>
    <row r="47" spans="1:3">
      <c r="A47" s="51" t="s">
        <v>119</v>
      </c>
      <c r="B47" s="52">
        <v>1</v>
      </c>
      <c r="C47" s="57" t="s">
        <v>127</v>
      </c>
    </row>
    <row r="48" spans="1:3">
      <c r="A48" s="53" t="s">
        <v>120</v>
      </c>
      <c r="B48" s="54">
        <v>1</v>
      </c>
      <c r="C48" s="57" t="s">
        <v>127</v>
      </c>
    </row>
    <row r="49" spans="1:3">
      <c r="A49" s="51" t="s">
        <v>121</v>
      </c>
      <c r="B49" s="52">
        <v>14</v>
      </c>
      <c r="C49" s="57" t="s">
        <v>127</v>
      </c>
    </row>
    <row r="50" spans="1:3">
      <c r="A50" s="53" t="s">
        <v>122</v>
      </c>
      <c r="B50" s="54">
        <v>5</v>
      </c>
      <c r="C50" s="57" t="s">
        <v>127</v>
      </c>
    </row>
    <row r="51" spans="1:3">
      <c r="A51" s="51" t="s">
        <v>123</v>
      </c>
      <c r="B51" s="52">
        <v>1</v>
      </c>
      <c r="C51" s="57" t="s">
        <v>127</v>
      </c>
    </row>
    <row r="52" spans="1:3">
      <c r="A52" s="53" t="s">
        <v>124</v>
      </c>
      <c r="B52" s="54">
        <v>1</v>
      </c>
      <c r="C52" s="57" t="s">
        <v>127</v>
      </c>
    </row>
    <row r="53" spans="1:3">
      <c r="A53" s="51" t="s">
        <v>125</v>
      </c>
      <c r="B53" s="52">
        <v>3</v>
      </c>
      <c r="C53" s="57" t="s">
        <v>127</v>
      </c>
    </row>
    <row r="54" spans="1:3">
      <c r="A54" s="53" t="s">
        <v>126</v>
      </c>
      <c r="B54" s="54">
        <v>21</v>
      </c>
      <c r="C54" s="57" t="s">
        <v>127</v>
      </c>
    </row>
    <row r="55" spans="1:3" ht="15.75">
      <c r="A55" s="47"/>
      <c r="B55" s="46"/>
    </row>
    <row r="56" spans="1:3" ht="15.75">
      <c r="A56" s="48"/>
      <c r="B56" s="45"/>
    </row>
    <row r="57" spans="1:3" ht="15.75">
      <c r="A57" s="47"/>
      <c r="B57" s="46"/>
    </row>
    <row r="58" spans="1:3" ht="15.75">
      <c r="A58" s="41"/>
      <c r="B58" s="40"/>
    </row>
    <row r="59" spans="1:3" ht="15.75">
      <c r="A59" s="42"/>
      <c r="B59" s="39"/>
    </row>
    <row r="60" spans="1:3" ht="15.75">
      <c r="A60" s="41"/>
      <c r="B60" s="40"/>
    </row>
    <row r="61" spans="1:3" ht="15.75">
      <c r="A61" s="42"/>
      <c r="B61" s="39"/>
    </row>
    <row r="62" spans="1:3" ht="15.95">
      <c r="A62" s="41"/>
      <c r="B62" s="40"/>
    </row>
    <row r="63" spans="1:3" ht="15.95">
      <c r="A63" s="42"/>
      <c r="B63" s="39"/>
    </row>
    <row r="64" spans="1:3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2"/>
      <c r="B93" s="39"/>
    </row>
    <row r="94" spans="1:2" ht="15.95">
      <c r="A94" s="41"/>
      <c r="B94" s="40"/>
    </row>
    <row r="95" spans="1:2" ht="15.95">
      <c r="A95" s="42"/>
      <c r="B95" s="39"/>
    </row>
    <row r="96" spans="1:2" ht="15.95">
      <c r="A96" s="41"/>
      <c r="B96" s="40"/>
    </row>
    <row r="97" spans="1:2" ht="15.95">
      <c r="A97" s="42"/>
      <c r="B9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topLeftCell="A5" workbookViewId="0"/>
  </sheetViews>
  <sheetFormatPr defaultColWidth="8.85546875" defaultRowHeight="15"/>
  <cols>
    <col min="1" max="1" width="36.42578125" bestFit="1" customWidth="1"/>
  </cols>
  <sheetData>
    <row r="1" spans="1:2">
      <c r="A1" s="55" t="s">
        <v>0</v>
      </c>
      <c r="B1" s="56" t="s">
        <v>1</v>
      </c>
    </row>
    <row r="2" spans="1:2">
      <c r="A2" s="53" t="s">
        <v>57</v>
      </c>
      <c r="B2" s="54">
        <v>3</v>
      </c>
    </row>
    <row r="3" spans="1:2">
      <c r="A3" s="51" t="s">
        <v>58</v>
      </c>
      <c r="B3" s="52">
        <v>22</v>
      </c>
    </row>
    <row r="4" spans="1:2">
      <c r="A4" s="53" t="s">
        <v>59</v>
      </c>
      <c r="B4" s="54">
        <v>2</v>
      </c>
    </row>
    <row r="5" spans="1:2">
      <c r="A5" s="51" t="s">
        <v>61</v>
      </c>
      <c r="B5" s="52">
        <v>5</v>
      </c>
    </row>
    <row r="6" spans="1:2">
      <c r="A6" s="53" t="s">
        <v>63</v>
      </c>
      <c r="B6" s="54">
        <v>1</v>
      </c>
    </row>
    <row r="7" spans="1:2">
      <c r="A7" s="51" t="s">
        <v>64</v>
      </c>
      <c r="B7" s="52">
        <v>2</v>
      </c>
    </row>
    <row r="8" spans="1:2">
      <c r="A8" s="53" t="s">
        <v>65</v>
      </c>
      <c r="B8" s="54">
        <v>1</v>
      </c>
    </row>
    <row r="9" spans="1:2">
      <c r="A9" s="51" t="s">
        <v>66</v>
      </c>
      <c r="B9" s="52">
        <v>1</v>
      </c>
    </row>
    <row r="10" spans="1:2">
      <c r="A10" s="53" t="s">
        <v>67</v>
      </c>
      <c r="B10" s="54">
        <v>6</v>
      </c>
    </row>
    <row r="11" spans="1:2">
      <c r="A11" s="51" t="s">
        <v>70</v>
      </c>
      <c r="B11" s="52">
        <v>3</v>
      </c>
    </row>
    <row r="12" spans="1:2">
      <c r="A12" s="53" t="s">
        <v>72</v>
      </c>
      <c r="B12" s="54">
        <v>1</v>
      </c>
    </row>
    <row r="13" spans="1:2">
      <c r="A13" s="51" t="s">
        <v>75</v>
      </c>
      <c r="B13" s="52">
        <v>1</v>
      </c>
    </row>
    <row r="14" spans="1:2">
      <c r="A14" s="53" t="s">
        <v>78</v>
      </c>
      <c r="B14" s="54">
        <v>2</v>
      </c>
    </row>
    <row r="15" spans="1:2">
      <c r="A15" s="51" t="s">
        <v>79</v>
      </c>
      <c r="B15" s="52">
        <v>1</v>
      </c>
    </row>
    <row r="16" spans="1:2">
      <c r="A16" s="53" t="s">
        <v>81</v>
      </c>
      <c r="B16" s="54">
        <v>18</v>
      </c>
    </row>
    <row r="17" spans="1:2">
      <c r="A17" s="51" t="s">
        <v>82</v>
      </c>
      <c r="B17" s="52">
        <v>1</v>
      </c>
    </row>
    <row r="18" spans="1:2">
      <c r="A18" s="53" t="s">
        <v>83</v>
      </c>
      <c r="B18" s="54">
        <v>1</v>
      </c>
    </row>
    <row r="19" spans="1:2">
      <c r="A19" s="51" t="s">
        <v>85</v>
      </c>
      <c r="B19" s="52">
        <v>1</v>
      </c>
    </row>
    <row r="20" spans="1:2">
      <c r="A20" s="53" t="s">
        <v>86</v>
      </c>
      <c r="B20" s="54">
        <v>1</v>
      </c>
    </row>
    <row r="21" spans="1:2">
      <c r="A21" s="51" t="s">
        <v>87</v>
      </c>
      <c r="B21" s="52">
        <v>2</v>
      </c>
    </row>
    <row r="22" spans="1:2">
      <c r="A22" s="53" t="s">
        <v>89</v>
      </c>
      <c r="B22" s="54">
        <v>4</v>
      </c>
    </row>
    <row r="23" spans="1:2">
      <c r="A23" s="51" t="s">
        <v>90</v>
      </c>
      <c r="B23" s="52">
        <v>3</v>
      </c>
    </row>
    <row r="24" spans="1:2">
      <c r="A24" s="53" t="s">
        <v>91</v>
      </c>
      <c r="B24" s="54">
        <v>5</v>
      </c>
    </row>
    <row r="25" spans="1:2">
      <c r="A25" s="51" t="s">
        <v>92</v>
      </c>
      <c r="B25" s="52">
        <v>1</v>
      </c>
    </row>
    <row r="26" spans="1:2">
      <c r="A26" s="53" t="s">
        <v>94</v>
      </c>
      <c r="B26" s="54">
        <v>3</v>
      </c>
    </row>
    <row r="27" spans="1:2">
      <c r="A27" s="51" t="s">
        <v>95</v>
      </c>
      <c r="B27" s="52">
        <v>2</v>
      </c>
    </row>
    <row r="28" spans="1:2">
      <c r="A28" s="53" t="s">
        <v>96</v>
      </c>
      <c r="B28" s="54">
        <v>6</v>
      </c>
    </row>
    <row r="29" spans="1:2">
      <c r="A29" s="51" t="s">
        <v>97</v>
      </c>
      <c r="B29" s="52">
        <v>3</v>
      </c>
    </row>
    <row r="30" spans="1:2">
      <c r="A30" s="53" t="s">
        <v>98</v>
      </c>
      <c r="B30" s="54">
        <v>1</v>
      </c>
    </row>
    <row r="31" spans="1:2">
      <c r="A31" s="51" t="s">
        <v>99</v>
      </c>
      <c r="B31" s="52">
        <v>1</v>
      </c>
    </row>
    <row r="32" spans="1:2">
      <c r="A32" s="53" t="s">
        <v>100</v>
      </c>
      <c r="B32" s="54">
        <v>33</v>
      </c>
    </row>
    <row r="33" spans="1:2">
      <c r="A33" s="51" t="s">
        <v>103</v>
      </c>
      <c r="B33" s="52">
        <v>4</v>
      </c>
    </row>
    <row r="34" spans="1:2">
      <c r="A34" s="53" t="s">
        <v>104</v>
      </c>
      <c r="B34" s="54">
        <v>66</v>
      </c>
    </row>
    <row r="35" spans="1:2">
      <c r="A35" s="51" t="s">
        <v>105</v>
      </c>
      <c r="B35" s="52">
        <v>1</v>
      </c>
    </row>
    <row r="36" spans="1:2">
      <c r="A36" s="53" t="s">
        <v>107</v>
      </c>
      <c r="B36" s="54">
        <v>1</v>
      </c>
    </row>
    <row r="37" spans="1:2">
      <c r="A37" s="51" t="s">
        <v>108</v>
      </c>
      <c r="B37" s="52">
        <v>25</v>
      </c>
    </row>
    <row r="38" spans="1:2">
      <c r="A38" s="53" t="s">
        <v>109</v>
      </c>
      <c r="B38" s="54">
        <v>1</v>
      </c>
    </row>
    <row r="39" spans="1:2">
      <c r="A39" s="51" t="s">
        <v>111</v>
      </c>
      <c r="B39" s="52">
        <v>16</v>
      </c>
    </row>
    <row r="40" spans="1:2">
      <c r="A40" s="53" t="s">
        <v>112</v>
      </c>
      <c r="B40" s="54">
        <v>2</v>
      </c>
    </row>
    <row r="41" spans="1:2">
      <c r="A41" s="51" t="s">
        <v>113</v>
      </c>
      <c r="B41" s="52">
        <v>2</v>
      </c>
    </row>
    <row r="42" spans="1:2">
      <c r="A42" s="53" t="s">
        <v>114</v>
      </c>
      <c r="B42" s="54">
        <v>3</v>
      </c>
    </row>
    <row r="43" spans="1:2">
      <c r="A43" s="51" t="s">
        <v>115</v>
      </c>
      <c r="B43" s="52">
        <v>1</v>
      </c>
    </row>
    <row r="44" spans="1:2">
      <c r="A44" s="53" t="s">
        <v>116</v>
      </c>
      <c r="B44" s="54">
        <v>14</v>
      </c>
    </row>
    <row r="45" spans="1:2">
      <c r="A45" s="51" t="s">
        <v>117</v>
      </c>
      <c r="B45" s="52">
        <v>8</v>
      </c>
    </row>
    <row r="46" spans="1:2">
      <c r="A46" s="53" t="s">
        <v>118</v>
      </c>
      <c r="B46" s="54">
        <v>14</v>
      </c>
    </row>
    <row r="47" spans="1:2">
      <c r="A47" s="51" t="s">
        <v>120</v>
      </c>
      <c r="B47" s="52">
        <v>1</v>
      </c>
    </row>
    <row r="48" spans="1:2">
      <c r="A48" s="53" t="s">
        <v>122</v>
      </c>
      <c r="B48" s="54">
        <v>9</v>
      </c>
    </row>
    <row r="49" spans="1:2">
      <c r="A49" s="51" t="s">
        <v>123</v>
      </c>
      <c r="B49" s="52">
        <v>2</v>
      </c>
    </row>
    <row r="50" spans="1:2">
      <c r="A50" s="53" t="s">
        <v>126</v>
      </c>
      <c r="B50" s="54">
        <v>17</v>
      </c>
    </row>
    <row r="51" spans="1:2" ht="15.75">
      <c r="A51" s="47"/>
      <c r="B51" s="46"/>
    </row>
    <row r="52" spans="1:2" ht="15.75">
      <c r="A52" s="48"/>
      <c r="B52" s="45"/>
    </row>
    <row r="53" spans="1:2" ht="15.75">
      <c r="A53" s="42"/>
      <c r="B53" s="39"/>
    </row>
    <row r="54" spans="1:2" ht="15.75">
      <c r="A54" s="41"/>
      <c r="B54" s="40"/>
    </row>
    <row r="55" spans="1:2" ht="15.75">
      <c r="A55" s="42"/>
      <c r="B55" s="39"/>
    </row>
    <row r="56" spans="1:2" ht="15.75">
      <c r="A56" s="41"/>
      <c r="B56" s="40"/>
    </row>
    <row r="57" spans="1:2" ht="15.75">
      <c r="A57" s="42"/>
      <c r="B57" s="39"/>
    </row>
    <row r="58" spans="1:2" ht="15.75">
      <c r="A58" s="41"/>
      <c r="B58" s="40"/>
    </row>
    <row r="59" spans="1:2" ht="15.75">
      <c r="A59" s="42"/>
      <c r="B59" s="39"/>
    </row>
    <row r="60" spans="1:2" ht="15.95">
      <c r="A60" s="41"/>
      <c r="B60" s="40"/>
    </row>
    <row r="61" spans="1:2" ht="15.95">
      <c r="A61" s="42"/>
      <c r="B61" s="39"/>
    </row>
    <row r="62" spans="1:2" ht="15.95">
      <c r="A62" s="41"/>
      <c r="B62" s="40"/>
    </row>
    <row r="63" spans="1:2" ht="15.95">
      <c r="A63" s="42"/>
      <c r="B63" s="39"/>
    </row>
    <row r="64" spans="1:2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1"/>
      <c r="B93" s="40"/>
    </row>
    <row r="94" spans="1:2" ht="15.95">
      <c r="A94" s="42"/>
      <c r="B94" s="39"/>
    </row>
    <row r="95" spans="1:2" ht="15.95">
      <c r="A95" s="41"/>
      <c r="B9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Props1.xml><?xml version="1.0" encoding="utf-8"?>
<ds:datastoreItem xmlns:ds="http://schemas.openxmlformats.org/officeDocument/2006/customXml" ds:itemID="{72293E3D-8623-49D4-87F1-6B860849175F}"/>
</file>

<file path=customXml/itemProps2.xml><?xml version="1.0" encoding="utf-8"?>
<ds:datastoreItem xmlns:ds="http://schemas.openxmlformats.org/officeDocument/2006/customXml" ds:itemID="{C884C2E8-AF6D-4133-BD71-2B19329828BE}"/>
</file>

<file path=customXml/itemProps3.xml><?xml version="1.0" encoding="utf-8"?>
<ds:datastoreItem xmlns:ds="http://schemas.openxmlformats.org/officeDocument/2006/customXml" ds:itemID="{5FD3AAED-6F4E-4E65-8EF9-248179614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Ryder, Jill</cp:lastModifiedBy>
  <cp:revision/>
  <dcterms:created xsi:type="dcterms:W3CDTF">2024-01-08T15:46:10Z</dcterms:created>
  <dcterms:modified xsi:type="dcterms:W3CDTF">2026-03-04T18:28:49Z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